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fileSharing readOnlyRecommended="1"/>
  <workbookPr filterPrivacy="1" updateLinks="always"/>
  <xr:revisionPtr revIDLastSave="0" documentId="8_{9431FAEC-79B0-43A3-8F4B-AF13003181A8}" xr6:coauthVersionLast="47" xr6:coauthVersionMax="47" xr10:uidLastSave="{00000000-0000-0000-0000-000000000000}"/>
  <workbookProtection workbookAlgorithmName="SHA-512" workbookHashValue="QHpGhBa4qResCHpoNlfksUyWNu4JPHvNo8d1mX6AtYHkAJlVi07FyivEvlEnGKccN9zeAYPi4kzafvUBhWvmOg==" workbookSaltValue="UipRQpUI0CrqTUSMFxq15w==" workbookSpinCount="100000" lockStructure="1"/>
  <bookViews>
    <workbookView xWindow="-120" yWindow="-120" windowWidth="20730" windowHeight="11760" tabRatio="706" firstSheet="2" activeTab="6" xr2:uid="{00000000-000D-0000-FFFF-FFFF00000000}"/>
  </bookViews>
  <sheets>
    <sheet name="Couverture" sheetId="18" r:id="rId1"/>
    <sheet name="Table des matières" sheetId="13" r:id="rId2"/>
    <sheet name="1. Présentation de la démarche" sheetId="14" r:id="rId3"/>
    <sheet name="2. Le référentiel" sheetId="15" r:id="rId4"/>
    <sheet name="3. Les cartographies" sheetId="17" r:id="rId5"/>
    <sheet name="4. Risques communs" sheetId="2" r:id="rId6"/>
    <sheet name="5. Risques spécifiques" sheetId="10" r:id="rId7"/>
    <sheet name="Formules" sheetId="12" r:id="rId8"/>
    <sheet name="Formules - méthode de cotation" sheetId="5" r:id="rId9"/>
  </sheets>
  <externalReferences>
    <externalReference r:id="rId10"/>
    <externalReference r:id="rId11"/>
    <externalReference r:id="rId12"/>
  </externalReferences>
  <definedNames>
    <definedName name="_xlnm._FilterDatabase" localSheetId="5" hidden="1">'4. Risques communs'!$A$2:$S$8</definedName>
    <definedName name="_xlnm._FilterDatabase" localSheetId="6" hidden="1">'5. Risques spécifiques'!$A$2:$S$317</definedName>
    <definedName name="Covid19">[1]Paramètres!$C$2:$C$6</definedName>
    <definedName name="Familles">[1]Paramètres!$A$2:$A$26</definedName>
    <definedName name="_xlnm.Print_Titles" localSheetId="5">'4. Risques communs'!$1:$3</definedName>
    <definedName name="_xlnm.Print_Titles" localSheetId="6">'5. Risques spécifiques'!$A:$A,'5. Risques spécifiques'!$1:$3</definedName>
    <definedName name="Intensité">[2]Feuil3!$A$1:$A$4</definedName>
    <definedName name="K" localSheetId="6">'5. Risques spécifiques'!#REF!</definedName>
    <definedName name="K" localSheetId="0">'4. Risques communs'!#REF!</definedName>
    <definedName name="K" localSheetId="7">#REF!</definedName>
    <definedName name="K">'4. Risques communs'!#REF!</definedName>
    <definedName name="Niveau">[3]Feuil1!$A$3:$A$6</definedName>
    <definedName name="OLE_LINK1" localSheetId="7">Formules!$C$25</definedName>
    <definedName name="_xlnm.Print_Area" localSheetId="4">'3. Les cartographies'!$A$1:$K$24,'3. Les cartographies'!$A$28:$T$73,'3. Les cartographies'!$A$77:$T$115,'3. Les cartographies'!$A$130:$U$167</definedName>
    <definedName name="_xlnm.Print_Area" localSheetId="5">'4. Risques communs'!$A$1:$S$77</definedName>
    <definedName name="_xlnm.Print_Area" localSheetId="6">'5. Risques spécifiques'!$A$1:$S$263</definedName>
  </definedNames>
  <calcPr calcId="191029"/>
  <customWorkbookViews>
    <customWorkbookView name="Page de garde" guid="{63DD2675-F0C1-4D8F-B9BC-5622D0E3D1B1}" includePrintSettings="0" includeHiddenRowCol="0" maximized="1" xWindow="-8" yWindow="-8" windowWidth="1936" windowHeight="1056" tabRatio="706" activeSheetId="1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33" i="10" l="1"/>
  <c r="M233" i="10" s="1"/>
  <c r="S233" i="10" s="1"/>
  <c r="J27" i="10" l="1"/>
  <c r="M27" i="10" s="1"/>
  <c r="S27" i="10" s="1"/>
  <c r="J28" i="10"/>
  <c r="M28" i="10" s="1"/>
  <c r="S28" i="10" s="1"/>
  <c r="J29" i="10"/>
  <c r="M29" i="10" s="1"/>
  <c r="S29" i="10" s="1"/>
  <c r="J30" i="10"/>
  <c r="M30" i="10" s="1"/>
  <c r="S30" i="10" s="1"/>
  <c r="J31" i="10"/>
  <c r="M31" i="10" s="1"/>
  <c r="S31" i="10" s="1"/>
  <c r="J69" i="2"/>
  <c r="J70" i="2"/>
  <c r="J71" i="2"/>
  <c r="J68" i="2" l="1"/>
  <c r="M68" i="2" s="1"/>
  <c r="S68" i="2" s="1"/>
  <c r="M69" i="2"/>
  <c r="S69" i="2" s="1"/>
  <c r="M70" i="2"/>
  <c r="S70" i="2" s="1"/>
  <c r="M71" i="2"/>
  <c r="S71" i="2" s="1"/>
  <c r="J72" i="2"/>
  <c r="M72" i="2" s="1"/>
  <c r="S72" i="2" s="1"/>
  <c r="J73" i="2"/>
  <c r="M73" i="2" s="1"/>
  <c r="S73" i="2" s="1"/>
  <c r="J74" i="2"/>
  <c r="M74" i="2" s="1"/>
  <c r="S74" i="2" s="1"/>
  <c r="J75" i="2"/>
  <c r="M75" i="2" s="1"/>
  <c r="S75" i="2" s="1"/>
  <c r="J76" i="2"/>
  <c r="M76" i="2" s="1"/>
  <c r="S76" i="2" s="1"/>
  <c r="J77" i="2"/>
  <c r="M77" i="2" s="1"/>
  <c r="S77" i="2" s="1"/>
  <c r="J78" i="2"/>
  <c r="J79" i="2"/>
  <c r="J80" i="2"/>
  <c r="J81" i="2"/>
  <c r="J82" i="2"/>
  <c r="J83" i="2"/>
  <c r="J84" i="2"/>
  <c r="J85" i="2"/>
  <c r="J86" i="2"/>
  <c r="J87" i="2"/>
  <c r="J88" i="2"/>
  <c r="J89" i="2"/>
  <c r="J90" i="2"/>
  <c r="J91" i="2"/>
  <c r="J92" i="2"/>
  <c r="J93" i="2"/>
  <c r="J45" i="2"/>
  <c r="M45" i="2" s="1"/>
  <c r="S45" i="2" s="1"/>
  <c r="J46" i="2"/>
  <c r="M46" i="2" s="1"/>
  <c r="S46" i="2" s="1"/>
  <c r="J47" i="2"/>
  <c r="M47" i="2" s="1"/>
  <c r="S47" i="2" s="1"/>
  <c r="J48" i="2"/>
  <c r="M48" i="2" s="1"/>
  <c r="S48" i="2" s="1"/>
  <c r="J49" i="2"/>
  <c r="M49" i="2" s="1"/>
  <c r="S49" i="2" s="1"/>
  <c r="J50" i="2"/>
  <c r="M50" i="2" s="1"/>
  <c r="S50" i="2" s="1"/>
  <c r="J51" i="2"/>
  <c r="M51" i="2" s="1"/>
  <c r="S51" i="2" s="1"/>
  <c r="J52" i="2"/>
  <c r="M52" i="2" s="1"/>
  <c r="S52" i="2" s="1"/>
  <c r="J53" i="2"/>
  <c r="M53" i="2" s="1"/>
  <c r="S53" i="2" s="1"/>
  <c r="J54" i="2"/>
  <c r="M54" i="2" s="1"/>
  <c r="S54" i="2" s="1"/>
  <c r="J55" i="2"/>
  <c r="M55" i="2" s="1"/>
  <c r="S55" i="2" s="1"/>
  <c r="J56" i="2"/>
  <c r="M56" i="2" s="1"/>
  <c r="S56" i="2" s="1"/>
  <c r="J57" i="2"/>
  <c r="M57" i="2" s="1"/>
  <c r="S57" i="2" s="1"/>
  <c r="J58" i="2"/>
  <c r="M58" i="2" s="1"/>
  <c r="S58" i="2" s="1"/>
  <c r="J59" i="2"/>
  <c r="M59" i="2" s="1"/>
  <c r="S59" i="2" s="1"/>
  <c r="J60" i="2"/>
  <c r="M60" i="2" s="1"/>
  <c r="S60" i="2" s="1"/>
  <c r="J61" i="2"/>
  <c r="M61" i="2" s="1"/>
  <c r="S61" i="2" s="1"/>
  <c r="J62" i="2"/>
  <c r="M62" i="2" s="1"/>
  <c r="S62" i="2" s="1"/>
  <c r="J63" i="2"/>
  <c r="M63" i="2" s="1"/>
  <c r="S63" i="2" s="1"/>
  <c r="J64" i="2"/>
  <c r="M64" i="2" s="1"/>
  <c r="S64" i="2" s="1"/>
  <c r="J65" i="2"/>
  <c r="M65" i="2" s="1"/>
  <c r="S65" i="2" s="1"/>
  <c r="J66" i="2"/>
  <c r="M66" i="2" s="1"/>
  <c r="S66" i="2" s="1"/>
  <c r="J67" i="2"/>
  <c r="M67" i="2" s="1"/>
  <c r="S67" i="2" s="1"/>
  <c r="J21" i="2"/>
  <c r="M21" i="2" s="1"/>
  <c r="S21" i="2" s="1"/>
  <c r="J22" i="2"/>
  <c r="M22" i="2" s="1"/>
  <c r="S22" i="2" s="1"/>
  <c r="J23" i="2"/>
  <c r="M23" i="2" s="1"/>
  <c r="S23" i="2" s="1"/>
  <c r="J24" i="2"/>
  <c r="M24" i="2" s="1"/>
  <c r="S24" i="2" s="1"/>
  <c r="J25" i="2"/>
  <c r="M25" i="2" s="1"/>
  <c r="S25" i="2" s="1"/>
  <c r="J27" i="2"/>
  <c r="M27" i="2" s="1"/>
  <c r="S27" i="2" s="1"/>
  <c r="J28" i="2"/>
  <c r="M28" i="2" s="1"/>
  <c r="S28" i="2" s="1"/>
  <c r="J29" i="2"/>
  <c r="M29" i="2" s="1"/>
  <c r="S29" i="2" s="1"/>
  <c r="J30" i="2"/>
  <c r="M30" i="2" s="1"/>
  <c r="S30" i="2" s="1"/>
  <c r="J31" i="2"/>
  <c r="M31" i="2" s="1"/>
  <c r="S31" i="2" s="1"/>
  <c r="J32" i="2"/>
  <c r="M32" i="2" s="1"/>
  <c r="S32" i="2" s="1"/>
  <c r="J33" i="2"/>
  <c r="M33" i="2" s="1"/>
  <c r="S33" i="2" s="1"/>
  <c r="J34" i="2"/>
  <c r="M34" i="2" s="1"/>
  <c r="S34" i="2" s="1"/>
  <c r="J35" i="2"/>
  <c r="M35" i="2" s="1"/>
  <c r="S35" i="2" s="1"/>
  <c r="J36" i="2"/>
  <c r="M36" i="2" s="1"/>
  <c r="S36" i="2" s="1"/>
  <c r="J37" i="2"/>
  <c r="M37" i="2" s="1"/>
  <c r="S37" i="2" s="1"/>
  <c r="J38" i="2"/>
  <c r="M38" i="2" s="1"/>
  <c r="S38" i="2" s="1"/>
  <c r="J39" i="2"/>
  <c r="M39" i="2" s="1"/>
  <c r="S39" i="2" s="1"/>
  <c r="J40" i="2"/>
  <c r="M40" i="2" s="1"/>
  <c r="S40" i="2" s="1"/>
  <c r="J41" i="2"/>
  <c r="M41" i="2" s="1"/>
  <c r="S41" i="2" s="1"/>
  <c r="J42" i="2"/>
  <c r="M42" i="2" s="1"/>
  <c r="S42" i="2" s="1"/>
  <c r="J43" i="2"/>
  <c r="M43" i="2" s="1"/>
  <c r="S43" i="2" s="1"/>
  <c r="J44" i="2"/>
  <c r="M44" i="2" s="1"/>
  <c r="S44" i="2" s="1"/>
  <c r="J5" i="2"/>
  <c r="M5" i="2" s="1"/>
  <c r="S5" i="2" s="1"/>
  <c r="J6" i="2"/>
  <c r="M6" i="2" s="1"/>
  <c r="S6" i="2" s="1"/>
  <c r="J7" i="2"/>
  <c r="M7" i="2" s="1"/>
  <c r="S7" i="2" s="1"/>
  <c r="J8" i="2"/>
  <c r="M8" i="2" s="1"/>
  <c r="S8" i="2" s="1"/>
  <c r="J9" i="2"/>
  <c r="M9" i="2" s="1"/>
  <c r="S9" i="2" s="1"/>
  <c r="J10" i="2"/>
  <c r="M10" i="2" s="1"/>
  <c r="S10" i="2" s="1"/>
  <c r="J11" i="2"/>
  <c r="M11" i="2" s="1"/>
  <c r="S11" i="2" s="1"/>
  <c r="J12" i="2"/>
  <c r="M12" i="2" s="1"/>
  <c r="S12" i="2" s="1"/>
  <c r="J13" i="2"/>
  <c r="M13" i="2" s="1"/>
  <c r="S13" i="2" s="1"/>
  <c r="J14" i="2"/>
  <c r="M14" i="2" s="1"/>
  <c r="S14" i="2" s="1"/>
  <c r="J15" i="2"/>
  <c r="M15" i="2" s="1"/>
  <c r="S15" i="2" s="1"/>
  <c r="J16" i="2"/>
  <c r="M16" i="2" s="1"/>
  <c r="S16" i="2" s="1"/>
  <c r="J17" i="2"/>
  <c r="M17" i="2" s="1"/>
  <c r="S17" i="2" s="1"/>
  <c r="J18" i="2"/>
  <c r="M18" i="2" s="1"/>
  <c r="S18" i="2" s="1"/>
  <c r="J19" i="2"/>
  <c r="M19" i="2" s="1"/>
  <c r="S19" i="2" s="1"/>
  <c r="J20" i="2"/>
  <c r="M20" i="2" s="1"/>
  <c r="S20" i="2" s="1"/>
  <c r="E31" i="2"/>
  <c r="J71" i="10" l="1"/>
  <c r="M71" i="10" s="1"/>
  <c r="M149" i="10" l="1"/>
  <c r="J146" i="10"/>
  <c r="M146" i="10" s="1"/>
  <c r="S146" i="10" s="1"/>
  <c r="J147" i="10"/>
  <c r="M147" i="10" s="1"/>
  <c r="S147" i="10" s="1"/>
  <c r="J148" i="10"/>
  <c r="M148" i="10" s="1"/>
  <c r="S148" i="10" s="1"/>
  <c r="J149" i="10"/>
  <c r="J235" i="10"/>
  <c r="M235" i="10" s="1"/>
  <c r="S235" i="10" s="1"/>
  <c r="J236" i="10"/>
  <c r="M236" i="10" s="1"/>
  <c r="S236" i="10" s="1"/>
  <c r="J237" i="10"/>
  <c r="M237" i="10" s="1"/>
  <c r="S237" i="10" s="1"/>
  <c r="J238" i="10"/>
  <c r="M238" i="10" s="1"/>
  <c r="S238" i="10" s="1"/>
  <c r="J239" i="10"/>
  <c r="M239" i="10" s="1"/>
  <c r="S239" i="10" s="1"/>
  <c r="J240" i="10"/>
  <c r="M240" i="10" s="1"/>
  <c r="S240" i="10" s="1"/>
  <c r="J241" i="10"/>
  <c r="M241" i="10" s="1"/>
  <c r="S241" i="10" s="1"/>
  <c r="J199" i="10"/>
  <c r="M199" i="10" s="1"/>
  <c r="S199" i="10" s="1"/>
  <c r="J200" i="10"/>
  <c r="M200" i="10" s="1"/>
  <c r="S200" i="10" s="1"/>
  <c r="J201" i="10"/>
  <c r="M201" i="10" s="1"/>
  <c r="S201" i="10" s="1"/>
  <c r="J202" i="10"/>
  <c r="M202" i="10" s="1"/>
  <c r="S202" i="10" s="1"/>
  <c r="J203" i="10"/>
  <c r="M203" i="10" s="1"/>
  <c r="S203" i="10" s="1"/>
  <c r="J204" i="10"/>
  <c r="M204" i="10" s="1"/>
  <c r="S204" i="10" s="1"/>
  <c r="J205" i="10"/>
  <c r="M205" i="10" s="1"/>
  <c r="S205" i="10" s="1"/>
  <c r="J206" i="10"/>
  <c r="M206" i="10" s="1"/>
  <c r="S206" i="10" s="1"/>
  <c r="J207" i="10"/>
  <c r="M207" i="10" s="1"/>
  <c r="J208" i="10"/>
  <c r="M208" i="10" s="1"/>
  <c r="S208" i="10" s="1"/>
  <c r="J209" i="10"/>
  <c r="M209" i="10" s="1"/>
  <c r="J210" i="10"/>
  <c r="J211" i="10"/>
  <c r="M211" i="10" s="1"/>
  <c r="J215" i="10"/>
  <c r="M215" i="10" s="1"/>
  <c r="S215" i="10" s="1"/>
  <c r="J216" i="10"/>
  <c r="M216" i="10" s="1"/>
  <c r="S216" i="10" s="1"/>
  <c r="J217" i="10"/>
  <c r="M217" i="10" s="1"/>
  <c r="S217" i="10" s="1"/>
  <c r="J218" i="10"/>
  <c r="M218" i="10" s="1"/>
  <c r="S218" i="10" s="1"/>
  <c r="J212" i="10"/>
  <c r="M212" i="10" s="1"/>
  <c r="J213" i="10"/>
  <c r="M213" i="10" s="1"/>
  <c r="J214" i="10"/>
  <c r="M214" i="10" s="1"/>
  <c r="J192" i="10"/>
  <c r="M192" i="10" s="1"/>
  <c r="S192" i="10" s="1"/>
  <c r="J194" i="10"/>
  <c r="M194" i="10" s="1"/>
  <c r="S194" i="10" s="1"/>
  <c r="J195" i="10"/>
  <c r="M195" i="10" s="1"/>
  <c r="S195" i="10" s="1"/>
  <c r="J196" i="10"/>
  <c r="M196" i="10" s="1"/>
  <c r="S196" i="10" s="1"/>
  <c r="J197" i="10"/>
  <c r="M197" i="10" s="1"/>
  <c r="S197" i="10" s="1"/>
  <c r="J198" i="10"/>
  <c r="M198" i="10" s="1"/>
  <c r="S198" i="10" s="1"/>
  <c r="J174" i="10"/>
  <c r="M174" i="10" s="1"/>
  <c r="S174" i="10" s="1"/>
  <c r="J175" i="10"/>
  <c r="M175" i="10" s="1"/>
  <c r="S175" i="10" s="1"/>
  <c r="J176" i="10"/>
  <c r="M176" i="10" s="1"/>
  <c r="S176" i="10" s="1"/>
  <c r="J177" i="10"/>
  <c r="S207" i="10" l="1"/>
  <c r="J143" i="10" l="1"/>
  <c r="M143" i="10" s="1"/>
  <c r="S143" i="10" s="1"/>
  <c r="J144" i="10"/>
  <c r="M144" i="10" s="1"/>
  <c r="S144" i="10" s="1"/>
  <c r="J134" i="10"/>
  <c r="J135" i="10"/>
  <c r="J136" i="10"/>
  <c r="J133" i="10"/>
  <c r="M133" i="10" s="1"/>
  <c r="S133" i="10" s="1"/>
  <c r="J132" i="10"/>
  <c r="M132" i="10" s="1"/>
  <c r="S132" i="10" s="1"/>
  <c r="J169" i="10" l="1"/>
  <c r="M169" i="10" s="1"/>
  <c r="S169" i="10" s="1"/>
  <c r="J170" i="10"/>
  <c r="M170" i="10" s="1"/>
  <c r="S170" i="10" s="1"/>
  <c r="J171" i="10"/>
  <c r="M171" i="10" s="1"/>
  <c r="S171" i="10" s="1"/>
  <c r="J172" i="10"/>
  <c r="M172" i="10" s="1"/>
  <c r="S172" i="10" s="1"/>
  <c r="J173" i="10"/>
  <c r="M173" i="10" s="1"/>
  <c r="S173" i="10" s="1"/>
  <c r="J257" i="10"/>
  <c r="M257" i="10" s="1"/>
  <c r="S257" i="10" s="1"/>
  <c r="J166" i="10" l="1"/>
  <c r="M166" i="10" s="1"/>
  <c r="S166" i="10" s="1"/>
  <c r="J165" i="10"/>
  <c r="M165" i="10" s="1"/>
  <c r="S165" i="10" s="1"/>
  <c r="J164" i="10"/>
  <c r="M164" i="10" s="1"/>
  <c r="S164" i="10" s="1"/>
  <c r="J163" i="10"/>
  <c r="M163" i="10" s="1"/>
  <c r="S163" i="10" s="1"/>
  <c r="J162" i="10"/>
  <c r="M162" i="10" s="1"/>
  <c r="S162" i="10" s="1"/>
  <c r="J189" i="10" l="1"/>
  <c r="M189" i="10" s="1"/>
  <c r="S189" i="10" s="1"/>
  <c r="J190" i="10"/>
  <c r="M190" i="10" s="1"/>
  <c r="S190" i="10" s="1"/>
  <c r="J191" i="10"/>
  <c r="M191" i="10" s="1"/>
  <c r="S191" i="10" s="1"/>
  <c r="J184" i="10" l="1"/>
  <c r="M184" i="10" s="1"/>
  <c r="S184" i="10" s="1"/>
  <c r="J185" i="10"/>
  <c r="M185" i="10" s="1"/>
  <c r="S185" i="10" s="1"/>
  <c r="J186" i="10"/>
  <c r="M186" i="10" s="1"/>
  <c r="S186" i="10" s="1"/>
  <c r="J187" i="10"/>
  <c r="M187" i="10" s="1"/>
  <c r="S187" i="10" s="1"/>
  <c r="J188" i="10"/>
  <c r="M188" i="10" s="1"/>
  <c r="S188" i="10" s="1"/>
  <c r="J167" i="10"/>
  <c r="M167" i="10" s="1"/>
  <c r="S167" i="10" s="1"/>
  <c r="J129" i="10"/>
  <c r="M129" i="10" s="1"/>
  <c r="S129" i="10" s="1"/>
  <c r="J130" i="10"/>
  <c r="M130" i="10" s="1"/>
  <c r="S130" i="10" s="1"/>
  <c r="J131" i="10"/>
  <c r="M131" i="10" s="1"/>
  <c r="S131" i="10" s="1"/>
  <c r="J249" i="10"/>
  <c r="M249" i="10" s="1"/>
  <c r="S249" i="10" s="1"/>
  <c r="J248" i="10"/>
  <c r="M248" i="10" s="1"/>
  <c r="S248" i="10" s="1"/>
  <c r="J90" i="10"/>
  <c r="M90" i="10" s="1"/>
  <c r="S90" i="10" s="1"/>
  <c r="J89" i="10"/>
  <c r="M89" i="10" s="1"/>
  <c r="S89" i="10" s="1"/>
  <c r="J70" i="10"/>
  <c r="M70" i="10" s="1"/>
  <c r="S70" i="10" s="1"/>
  <c r="J69" i="10"/>
  <c r="M69" i="10" s="1"/>
  <c r="S69" i="10" s="1"/>
  <c r="J46" i="10"/>
  <c r="M46" i="10" s="1"/>
  <c r="S46" i="10" s="1"/>
  <c r="J47" i="10"/>
  <c r="M47" i="10" s="1"/>
  <c r="S47" i="10" s="1"/>
  <c r="S258" i="10" l="1"/>
  <c r="M264" i="10"/>
  <c r="S264" i="10" s="1"/>
  <c r="M265" i="10"/>
  <c r="S265" i="10" s="1"/>
  <c r="M266" i="10"/>
  <c r="S266" i="10" s="1"/>
  <c r="M267" i="10"/>
  <c r="S267" i="10" s="1"/>
  <c r="M268" i="10"/>
  <c r="S268" i="10" s="1"/>
  <c r="M269" i="10"/>
  <c r="S269" i="10" s="1"/>
  <c r="M270" i="10"/>
  <c r="S270" i="10" s="1"/>
  <c r="M271" i="10"/>
  <c r="S271" i="10" s="1"/>
  <c r="M272" i="10"/>
  <c r="S272" i="10" s="1"/>
  <c r="M273" i="10"/>
  <c r="S273" i="10" s="1"/>
  <c r="M274" i="10"/>
  <c r="S274" i="10" s="1"/>
  <c r="M275" i="10"/>
  <c r="S275" i="10" s="1"/>
  <c r="M276" i="10"/>
  <c r="S276" i="10" s="1"/>
  <c r="M277" i="10"/>
  <c r="S277" i="10" s="1"/>
  <c r="M278" i="10"/>
  <c r="S278" i="10" s="1"/>
  <c r="M279" i="10"/>
  <c r="S279" i="10" s="1"/>
  <c r="M280" i="10"/>
  <c r="S280" i="10" s="1"/>
  <c r="M281" i="10"/>
  <c r="S281" i="10" s="1"/>
  <c r="M282" i="10"/>
  <c r="S282" i="10" s="1"/>
  <c r="M283" i="10"/>
  <c r="S283" i="10" s="1"/>
  <c r="M284" i="10"/>
  <c r="S284" i="10" s="1"/>
  <c r="M285" i="10"/>
  <c r="S285" i="10" s="1"/>
  <c r="M286" i="10"/>
  <c r="S286" i="10" s="1"/>
  <c r="M287" i="10"/>
  <c r="S287" i="10" s="1"/>
  <c r="M288" i="10"/>
  <c r="S288" i="10" s="1"/>
  <c r="M289" i="10"/>
  <c r="S289" i="10" s="1"/>
  <c r="M290" i="10"/>
  <c r="S290" i="10" s="1"/>
  <c r="M291" i="10"/>
  <c r="S291" i="10" s="1"/>
  <c r="M292" i="10"/>
  <c r="S292" i="10" s="1"/>
  <c r="M293" i="10"/>
  <c r="S293" i="10" s="1"/>
  <c r="M294" i="10"/>
  <c r="S294" i="10" s="1"/>
  <c r="M295" i="10"/>
  <c r="S295" i="10" s="1"/>
  <c r="M296" i="10"/>
  <c r="S296" i="10" s="1"/>
  <c r="M297" i="10"/>
  <c r="S297" i="10" s="1"/>
  <c r="M298" i="10"/>
  <c r="S298" i="10" s="1"/>
  <c r="M299" i="10"/>
  <c r="S299" i="10" s="1"/>
  <c r="M300" i="10"/>
  <c r="S300" i="10" s="1"/>
  <c r="M301" i="10"/>
  <c r="S301" i="10" s="1"/>
  <c r="M302" i="10"/>
  <c r="S302" i="10" s="1"/>
  <c r="M303" i="10"/>
  <c r="S303" i="10" s="1"/>
  <c r="M304" i="10"/>
  <c r="S304" i="10" s="1"/>
  <c r="M305" i="10"/>
  <c r="S305" i="10" s="1"/>
  <c r="M306" i="10"/>
  <c r="S306" i="10" s="1"/>
  <c r="M307" i="10"/>
  <c r="S307" i="10" s="1"/>
  <c r="M308" i="10"/>
  <c r="S308" i="10" s="1"/>
  <c r="M309" i="10"/>
  <c r="S309" i="10" s="1"/>
  <c r="M310" i="10"/>
  <c r="S310" i="10" s="1"/>
  <c r="M311" i="10"/>
  <c r="S311" i="10" s="1"/>
  <c r="M312" i="10"/>
  <c r="S312" i="10" s="1"/>
  <c r="M313" i="10"/>
  <c r="S313" i="10" s="1"/>
  <c r="M314" i="10"/>
  <c r="S314" i="10" s="1"/>
  <c r="M315" i="10"/>
  <c r="S315" i="10" s="1"/>
  <c r="J259" i="10"/>
  <c r="M259" i="10" s="1"/>
  <c r="S259" i="10" s="1"/>
  <c r="J260" i="10"/>
  <c r="M260" i="10" s="1"/>
  <c r="S260" i="10" s="1"/>
  <c r="J261" i="10"/>
  <c r="M261" i="10" s="1"/>
  <c r="S261" i="10" s="1"/>
  <c r="J262" i="10"/>
  <c r="M262" i="10" s="1"/>
  <c r="S262" i="10" s="1"/>
  <c r="J263" i="10"/>
  <c r="M263" i="10" s="1"/>
  <c r="S263" i="10" s="1"/>
  <c r="J264" i="10"/>
  <c r="J265" i="10"/>
  <c r="J266" i="10"/>
  <c r="J267" i="10"/>
  <c r="J268" i="10"/>
  <c r="J269" i="10"/>
  <c r="J270" i="10"/>
  <c r="J271" i="10"/>
  <c r="J272" i="10"/>
  <c r="J273" i="10"/>
  <c r="J274" i="10"/>
  <c r="J275" i="10"/>
  <c r="J276" i="10"/>
  <c r="J277" i="10"/>
  <c r="J278" i="10"/>
  <c r="J279" i="10"/>
  <c r="J280" i="10"/>
  <c r="J281" i="10"/>
  <c r="J282" i="10"/>
  <c r="J283" i="10"/>
  <c r="J284" i="10"/>
  <c r="J285" i="10"/>
  <c r="J286" i="10"/>
  <c r="J287" i="10"/>
  <c r="J288" i="10"/>
  <c r="J289" i="10"/>
  <c r="J290" i="10"/>
  <c r="J291" i="10"/>
  <c r="J292" i="10"/>
  <c r="J293" i="10"/>
  <c r="J294" i="10"/>
  <c r="J295" i="10"/>
  <c r="J296" i="10"/>
  <c r="J297" i="10"/>
  <c r="J298" i="10"/>
  <c r="J299" i="10"/>
  <c r="J300" i="10"/>
  <c r="J301" i="10"/>
  <c r="J302" i="10"/>
  <c r="J303" i="10"/>
  <c r="J304" i="10"/>
  <c r="J305" i="10"/>
  <c r="J306" i="10"/>
  <c r="J307" i="10"/>
  <c r="J308" i="10"/>
  <c r="J309" i="10"/>
  <c r="J310" i="10"/>
  <c r="J311" i="10"/>
  <c r="J312" i="10"/>
  <c r="J313" i="10"/>
  <c r="J314" i="10"/>
  <c r="J315" i="10"/>
  <c r="J316" i="10"/>
  <c r="J317" i="10"/>
  <c r="J258" i="10"/>
  <c r="J256" i="10" l="1"/>
  <c r="M256" i="10" s="1"/>
  <c r="S256" i="10" s="1"/>
  <c r="J255" i="10"/>
  <c r="M255" i="10" s="1"/>
  <c r="S255" i="10" s="1"/>
  <c r="J254" i="10" l="1"/>
  <c r="M254" i="10" s="1"/>
  <c r="S254" i="10" s="1"/>
  <c r="J253" i="10"/>
  <c r="M253" i="10" s="1"/>
  <c r="S253" i="10" s="1"/>
  <c r="J252" i="10" l="1"/>
  <c r="M252" i="10" s="1"/>
  <c r="J251" i="10"/>
  <c r="M251" i="10" s="1"/>
  <c r="S251" i="10" s="1"/>
  <c r="J250" i="10"/>
  <c r="M250" i="10" s="1"/>
  <c r="S250" i="10" s="1"/>
  <c r="J247" i="10" l="1"/>
  <c r="M247" i="10" s="1"/>
  <c r="S247" i="10" s="1"/>
  <c r="J246" i="10"/>
  <c r="M246" i="10" s="1"/>
  <c r="S246" i="10" s="1"/>
  <c r="J245" i="10"/>
  <c r="M245" i="10" s="1"/>
  <c r="S245" i="10" s="1"/>
  <c r="J244" i="10" l="1"/>
  <c r="M244" i="10" s="1"/>
  <c r="S244" i="10" s="1"/>
  <c r="J243" i="10"/>
  <c r="M243" i="10" s="1"/>
  <c r="S243" i="10" s="1"/>
  <c r="J242" i="10"/>
  <c r="M242" i="10" s="1"/>
  <c r="S242" i="10" s="1"/>
  <c r="J234" i="10" l="1"/>
  <c r="M234" i="10" s="1"/>
  <c r="S234" i="10" s="1"/>
  <c r="S209" i="10" l="1"/>
  <c r="M210" i="10"/>
  <c r="S210" i="10" s="1"/>
  <c r="S213" i="10"/>
  <c r="S214" i="10"/>
  <c r="J178" i="10"/>
  <c r="J179" i="10"/>
  <c r="M179" i="10" s="1"/>
  <c r="S179" i="10" s="1"/>
  <c r="J180" i="10"/>
  <c r="M180" i="10" s="1"/>
  <c r="S180" i="10" s="1"/>
  <c r="J181" i="10"/>
  <c r="M181" i="10" s="1"/>
  <c r="S181" i="10" s="1"/>
  <c r="J182" i="10"/>
  <c r="M182" i="10" s="1"/>
  <c r="S182" i="10" s="1"/>
  <c r="J183" i="10"/>
  <c r="M183" i="10" s="1"/>
  <c r="S183" i="10" s="1"/>
  <c r="J193" i="10"/>
  <c r="J219" i="10"/>
  <c r="M219" i="10" s="1"/>
  <c r="S219" i="10" s="1"/>
  <c r="J220" i="10"/>
  <c r="M220" i="10" s="1"/>
  <c r="S220" i="10" s="1"/>
  <c r="J221" i="10"/>
  <c r="M221" i="10" s="1"/>
  <c r="S221" i="10" s="1"/>
  <c r="J222" i="10"/>
  <c r="M222" i="10" s="1"/>
  <c r="S222" i="10" s="1"/>
  <c r="J223" i="10"/>
  <c r="M223" i="10" s="1"/>
  <c r="S223" i="10" s="1"/>
  <c r="J224" i="10"/>
  <c r="M224" i="10" s="1"/>
  <c r="S224" i="10" s="1"/>
  <c r="J225" i="10"/>
  <c r="M225" i="10" s="1"/>
  <c r="S225" i="10" s="1"/>
  <c r="J226" i="10"/>
  <c r="M226" i="10" s="1"/>
  <c r="S226" i="10" s="1"/>
  <c r="J227" i="10"/>
  <c r="M227" i="10" s="1"/>
  <c r="S227" i="10" s="1"/>
  <c r="J228" i="10"/>
  <c r="M228" i="10" s="1"/>
  <c r="S228" i="10" s="1"/>
  <c r="J229" i="10"/>
  <c r="M229" i="10" s="1"/>
  <c r="S229" i="10" s="1"/>
  <c r="J230" i="10"/>
  <c r="M230" i="10" s="1"/>
  <c r="S230" i="10" s="1"/>
  <c r="J231" i="10"/>
  <c r="M231" i="10" s="1"/>
  <c r="S231" i="10" s="1"/>
  <c r="J232" i="10"/>
  <c r="M232" i="10" s="1"/>
  <c r="S232" i="10" s="1"/>
  <c r="M193" i="10" l="1"/>
  <c r="S193" i="10" s="1"/>
  <c r="J168" i="10" l="1"/>
  <c r="M168" i="10" s="1"/>
  <c r="S168" i="10" s="1"/>
  <c r="J157" i="10" l="1"/>
  <c r="M157" i="10" s="1"/>
  <c r="S157" i="10" s="1"/>
  <c r="J150" i="10" l="1"/>
  <c r="J151" i="10"/>
  <c r="M151" i="10" s="1"/>
  <c r="S151" i="10" s="1"/>
  <c r="J152" i="10"/>
  <c r="M152" i="10" s="1"/>
  <c r="S152" i="10" s="1"/>
  <c r="J153" i="10"/>
  <c r="M153" i="10" s="1"/>
  <c r="S153" i="10" s="1"/>
  <c r="J154" i="10"/>
  <c r="M154" i="10" s="1"/>
  <c r="S154" i="10" s="1"/>
  <c r="J155" i="10"/>
  <c r="S155" i="10"/>
  <c r="J156" i="10"/>
  <c r="M156" i="10" s="1"/>
  <c r="S156" i="10" s="1"/>
  <c r="J158" i="10"/>
  <c r="M158" i="10" s="1"/>
  <c r="S158" i="10" s="1"/>
  <c r="J159" i="10"/>
  <c r="M159" i="10" s="1"/>
  <c r="S159" i="10" s="1"/>
  <c r="J160" i="10"/>
  <c r="M160" i="10" s="1"/>
  <c r="S160" i="10" s="1"/>
  <c r="J161" i="10"/>
  <c r="M161" i="10" s="1"/>
  <c r="S161" i="10" s="1"/>
  <c r="M177" i="10"/>
  <c r="S177" i="10" s="1"/>
  <c r="M178" i="10"/>
  <c r="S178" i="10" s="1"/>
  <c r="M150" i="10" l="1"/>
  <c r="S150" i="10" s="1"/>
  <c r="J137" i="10"/>
  <c r="M137" i="10" s="1"/>
  <c r="J138" i="10"/>
  <c r="M138" i="10" s="1"/>
  <c r="J139" i="10"/>
  <c r="J140" i="10"/>
  <c r="M140" i="10" s="1"/>
  <c r="J141" i="10"/>
  <c r="M141" i="10" s="1"/>
  <c r="J142" i="10"/>
  <c r="M142" i="10" s="1"/>
  <c r="J145" i="10"/>
  <c r="M145" i="10" s="1"/>
  <c r="S145" i="10" s="1"/>
  <c r="M136" i="10" l="1"/>
  <c r="S136" i="10" s="1"/>
  <c r="M135" i="10" l="1"/>
  <c r="S135" i="10" s="1"/>
  <c r="M134" i="10"/>
  <c r="S134" i="10" s="1"/>
  <c r="M122" i="10" l="1"/>
  <c r="J128" i="10"/>
  <c r="M128" i="10" s="1"/>
  <c r="J121" i="10"/>
  <c r="M121" i="10" s="1"/>
  <c r="J122" i="10"/>
  <c r="J127" i="10"/>
  <c r="M127" i="10" s="1"/>
  <c r="S127" i="10" s="1"/>
  <c r="J126" i="10"/>
  <c r="M126" i="10" s="1"/>
  <c r="S126" i="10" s="1"/>
  <c r="J123" i="10" l="1"/>
  <c r="M123" i="10" s="1"/>
  <c r="S123" i="10" s="1"/>
  <c r="S122" i="10"/>
  <c r="S121" i="10"/>
  <c r="J120" i="10" l="1"/>
  <c r="M120" i="10" s="1"/>
  <c r="S120" i="10" s="1"/>
  <c r="J119" i="10"/>
  <c r="M119" i="10" s="1"/>
  <c r="S119" i="10" s="1"/>
  <c r="J118" i="10"/>
  <c r="M118" i="10" s="1"/>
  <c r="S118" i="10" s="1"/>
  <c r="J117" i="10" l="1"/>
  <c r="M117" i="10" s="1"/>
  <c r="S117" i="10" s="1"/>
  <c r="J116" i="10" l="1"/>
  <c r="M116" i="10" s="1"/>
  <c r="S116" i="10" s="1"/>
  <c r="J114" i="10" l="1"/>
  <c r="M114" i="10" s="1"/>
  <c r="S114" i="10" s="1"/>
  <c r="J113" i="10"/>
  <c r="M113" i="10" s="1"/>
  <c r="S113" i="10" s="1"/>
  <c r="J112" i="10" l="1"/>
  <c r="M112" i="10" s="1"/>
  <c r="S112" i="10" s="1"/>
  <c r="J111" i="10"/>
  <c r="M111" i="10" s="1"/>
  <c r="S111" i="10" s="1"/>
  <c r="J110" i="10" l="1"/>
  <c r="M110" i="10" s="1"/>
  <c r="S110" i="10" s="1"/>
  <c r="J109" i="10" l="1"/>
  <c r="M109" i="10" s="1"/>
  <c r="J108" i="10"/>
  <c r="M108" i="10" s="1"/>
  <c r="J100" i="10" l="1"/>
  <c r="J101" i="10"/>
  <c r="J102" i="10"/>
  <c r="J103" i="10"/>
  <c r="M103" i="10" s="1"/>
  <c r="J104" i="10"/>
  <c r="M104" i="10" s="1"/>
  <c r="J105" i="10"/>
  <c r="J106" i="10"/>
  <c r="M106" i="10" s="1"/>
  <c r="J107" i="10"/>
  <c r="M107" i="10" s="1"/>
  <c r="J115" i="10"/>
  <c r="M115" i="10" s="1"/>
  <c r="J124" i="10"/>
  <c r="M124" i="10" s="1"/>
  <c r="J125" i="10"/>
  <c r="M100" i="10" l="1"/>
  <c r="M102" i="10"/>
  <c r="J95" i="10"/>
  <c r="M95" i="10" s="1"/>
  <c r="J96" i="10"/>
  <c r="M96" i="10" s="1"/>
  <c r="J97" i="10"/>
  <c r="M97" i="10" s="1"/>
  <c r="J98" i="10"/>
  <c r="M98" i="10" s="1"/>
  <c r="J99" i="10"/>
  <c r="M99" i="10" s="1"/>
  <c r="J94" i="10" l="1"/>
  <c r="M94" i="10" s="1"/>
  <c r="S94" i="10" s="1"/>
  <c r="J93" i="10" l="1"/>
  <c r="M93" i="10" s="1"/>
  <c r="J92" i="10"/>
  <c r="M92" i="10" s="1"/>
  <c r="J91" i="10"/>
  <c r="M91" i="10" s="1"/>
  <c r="J86" i="10" l="1"/>
  <c r="M86" i="10" s="1"/>
  <c r="J87" i="10"/>
  <c r="M87" i="10" s="1"/>
  <c r="J88" i="10"/>
  <c r="M88" i="10" s="1"/>
  <c r="J82" i="10" l="1"/>
  <c r="M82" i="10" s="1"/>
  <c r="J83" i="10"/>
  <c r="M83" i="10" s="1"/>
  <c r="J84" i="10"/>
  <c r="M84" i="10" s="1"/>
  <c r="J85" i="10"/>
  <c r="M85" i="10" s="1"/>
  <c r="J81" i="10" l="1"/>
  <c r="M81" i="10" s="1"/>
  <c r="S81" i="10" s="1"/>
  <c r="J80" i="10"/>
  <c r="M80" i="10" s="1"/>
  <c r="S80" i="10" s="1"/>
  <c r="J79" i="10"/>
  <c r="M79" i="10" s="1"/>
  <c r="S79" i="10" s="1"/>
  <c r="J57" i="10"/>
  <c r="M57" i="10" s="1"/>
  <c r="S57" i="10" s="1"/>
  <c r="J58" i="10"/>
  <c r="J56" i="10"/>
  <c r="M56" i="10" s="1"/>
  <c r="S56" i="10" s="1"/>
  <c r="S82" i="10" l="1"/>
  <c r="S83" i="10"/>
  <c r="S84" i="10"/>
  <c r="S85" i="10"/>
  <c r="S86" i="10"/>
  <c r="S87" i="10"/>
  <c r="S88" i="10"/>
  <c r="S91" i="10"/>
  <c r="S92" i="10"/>
  <c r="S93" i="10"/>
  <c r="S95" i="10"/>
  <c r="S96" i="10"/>
  <c r="S97" i="10"/>
  <c r="S98" i="10"/>
  <c r="S99" i="10"/>
  <c r="S100" i="10"/>
  <c r="S101" i="10"/>
  <c r="S102" i="10"/>
  <c r="S103" i="10"/>
  <c r="S104" i="10"/>
  <c r="S105" i="10"/>
  <c r="S106" i="10"/>
  <c r="S107" i="10"/>
  <c r="S108" i="10"/>
  <c r="S109" i="10"/>
  <c r="S115" i="10"/>
  <c r="S124" i="10"/>
  <c r="S125" i="10"/>
  <c r="S137" i="10"/>
  <c r="S138" i="10"/>
  <c r="S139" i="10"/>
  <c r="S140" i="10"/>
  <c r="S141" i="10"/>
  <c r="S142" i="10"/>
  <c r="J78" i="10" l="1"/>
  <c r="M78" i="10" s="1"/>
  <c r="S78" i="10" s="1"/>
  <c r="J77" i="10"/>
  <c r="M77" i="10" s="1"/>
  <c r="S77" i="10" s="1"/>
  <c r="J76" i="10"/>
  <c r="M76" i="10" s="1"/>
  <c r="S76" i="10" s="1"/>
  <c r="J75" i="10" l="1"/>
  <c r="M75" i="10" s="1"/>
  <c r="S75" i="10" s="1"/>
  <c r="S74" i="10"/>
  <c r="J74" i="10"/>
  <c r="J73" i="10"/>
  <c r="M73" i="10" s="1"/>
  <c r="S73" i="10" s="1"/>
  <c r="J72" i="10"/>
  <c r="M72" i="10" s="1"/>
  <c r="S72" i="10" s="1"/>
  <c r="J68" i="10" l="1"/>
  <c r="M68" i="10" s="1"/>
  <c r="S68" i="10" s="1"/>
  <c r="J67" i="10"/>
  <c r="M67" i="10" s="1"/>
  <c r="S67" i="10" s="1"/>
  <c r="J66" i="10" l="1"/>
  <c r="M66" i="10" s="1"/>
  <c r="S66" i="10" s="1"/>
  <c r="J65" i="10"/>
  <c r="M65" i="10" s="1"/>
  <c r="S65" i="10" s="1"/>
  <c r="J64" i="10"/>
  <c r="M64" i="10" s="1"/>
  <c r="S64" i="10" s="1"/>
  <c r="J60" i="10" l="1"/>
  <c r="M60" i="10" s="1"/>
  <c r="J61" i="10"/>
  <c r="M61" i="10" s="1"/>
  <c r="J59" i="10"/>
  <c r="M59" i="10" s="1"/>
  <c r="S59" i="10" s="1"/>
  <c r="J52" i="10" l="1"/>
  <c r="J53" i="10"/>
  <c r="J54" i="10"/>
  <c r="J55" i="10"/>
  <c r="S50" i="10" l="1"/>
  <c r="M52" i="10"/>
  <c r="S52" i="10" s="1"/>
  <c r="M53" i="10"/>
  <c r="S53" i="10" s="1"/>
  <c r="M54" i="10"/>
  <c r="S54" i="10" s="1"/>
  <c r="M55" i="10"/>
  <c r="S55" i="10" s="1"/>
  <c r="M58" i="10"/>
  <c r="S58" i="10" s="1"/>
  <c r="J42" i="10" l="1"/>
  <c r="M42" i="10" s="1"/>
  <c r="S42" i="10" s="1"/>
  <c r="J43" i="10"/>
  <c r="M43" i="10" s="1"/>
  <c r="S43" i="10" s="1"/>
  <c r="J44" i="10"/>
  <c r="M44" i="10" s="1"/>
  <c r="S44" i="10" s="1"/>
  <c r="J48" i="10"/>
  <c r="M48" i="10" s="1"/>
  <c r="S48" i="10" s="1"/>
  <c r="J49" i="10"/>
  <c r="M49" i="10" s="1"/>
  <c r="S49" i="10" s="1"/>
  <c r="J50" i="10"/>
  <c r="J51" i="10"/>
  <c r="M51" i="10" s="1"/>
  <c r="S51" i="10" s="1"/>
  <c r="S60" i="10" l="1"/>
  <c r="S61" i="10"/>
  <c r="S71" i="10"/>
  <c r="J33" i="10"/>
  <c r="M33" i="10" s="1"/>
  <c r="S33" i="10" s="1"/>
  <c r="J34" i="10"/>
  <c r="M34" i="10" s="1"/>
  <c r="S34" i="10" s="1"/>
  <c r="J32" i="10"/>
  <c r="M32" i="10" s="1"/>
  <c r="S32" i="10" s="1"/>
  <c r="J37" i="10"/>
  <c r="M37" i="10" s="1"/>
  <c r="S37" i="10" s="1"/>
  <c r="J38" i="10"/>
  <c r="M38" i="10" s="1"/>
  <c r="S38" i="10" s="1"/>
  <c r="J39" i="10"/>
  <c r="M39" i="10" s="1"/>
  <c r="S39" i="10" s="1"/>
  <c r="J40" i="10"/>
  <c r="M40" i="10" s="1"/>
  <c r="S40" i="10" s="1"/>
  <c r="J41" i="10"/>
  <c r="M41" i="10" s="1"/>
  <c r="S41" i="10" s="1"/>
  <c r="J45" i="10"/>
  <c r="M45" i="10" s="1"/>
  <c r="S45" i="10" s="1"/>
  <c r="J17" i="10"/>
  <c r="M17" i="10" s="1"/>
  <c r="S17" i="10" s="1"/>
  <c r="J18" i="10"/>
  <c r="M18" i="10" s="1"/>
  <c r="S18" i="10" s="1"/>
  <c r="J19" i="10"/>
  <c r="M19" i="10" s="1"/>
  <c r="S19" i="10" s="1"/>
  <c r="J20" i="10"/>
  <c r="M20" i="10" s="1"/>
  <c r="S20" i="10" s="1"/>
  <c r="J21" i="10"/>
  <c r="M21" i="10" s="1"/>
  <c r="S21" i="10" s="1"/>
  <c r="J22" i="10"/>
  <c r="M22" i="10" s="1"/>
  <c r="S22" i="10" s="1"/>
  <c r="J23" i="10"/>
  <c r="M23" i="10" s="1"/>
  <c r="S23" i="10" s="1"/>
  <c r="J24" i="10"/>
  <c r="M24" i="10" s="1"/>
  <c r="S24" i="10" s="1"/>
  <c r="J25" i="10"/>
  <c r="M25" i="10" s="1"/>
  <c r="S25" i="10" s="1"/>
  <c r="J26" i="10"/>
  <c r="M26" i="10" s="1"/>
  <c r="S26" i="10" s="1"/>
  <c r="J6" i="10" l="1"/>
  <c r="M6" i="10" s="1"/>
  <c r="S6" i="10" s="1"/>
  <c r="J7" i="10"/>
  <c r="M7" i="10" s="1"/>
  <c r="S7" i="10" s="1"/>
  <c r="J8" i="10"/>
  <c r="M8" i="10" s="1"/>
  <c r="S8" i="10" s="1"/>
  <c r="J9" i="10"/>
  <c r="M9" i="10" s="1"/>
  <c r="S9" i="10" s="1"/>
  <c r="J10" i="10"/>
  <c r="M10" i="10" s="1"/>
  <c r="S10" i="10" s="1"/>
  <c r="J11" i="10"/>
  <c r="M11" i="10" s="1"/>
  <c r="S11" i="10" s="1"/>
  <c r="J12" i="10"/>
  <c r="M12" i="10" s="1"/>
  <c r="S12" i="10" s="1"/>
  <c r="J13" i="10"/>
  <c r="M13" i="10" s="1"/>
  <c r="S13" i="10" s="1"/>
  <c r="J14" i="10"/>
  <c r="M14" i="10" s="1"/>
  <c r="S14" i="10" s="1"/>
  <c r="J15" i="10"/>
  <c r="M15" i="10" s="1"/>
  <c r="S15" i="10" s="1"/>
  <c r="J16" i="10"/>
  <c r="M16" i="10" s="1"/>
  <c r="S16" i="10" s="1"/>
  <c r="J5" i="10" l="1"/>
  <c r="M5" i="10" s="1"/>
  <c r="S5" i="10" s="1"/>
  <c r="J4" i="10" l="1"/>
  <c r="M4" i="10" s="1"/>
  <c r="S4" i="10" s="1"/>
</calcChain>
</file>

<file path=xl/sharedStrings.xml><?xml version="1.0" encoding="utf-8"?>
<sst xmlns="http://schemas.openxmlformats.org/spreadsheetml/2006/main" count="3730" uniqueCount="935">
  <si>
    <t>Très grave</t>
  </si>
  <si>
    <t>Très fréquente</t>
  </si>
  <si>
    <t>Grave</t>
  </si>
  <si>
    <t>Fréquente</t>
  </si>
  <si>
    <t>Modérée</t>
  </si>
  <si>
    <t>Occasionnelle</t>
  </si>
  <si>
    <t>Faible</t>
  </si>
  <si>
    <t>Rare</t>
  </si>
  <si>
    <t>SG</t>
  </si>
  <si>
    <t>Gravité</t>
  </si>
  <si>
    <t>Fréquence</t>
  </si>
  <si>
    <t>Maîtrise du risque</t>
  </si>
  <si>
    <t>Délai prévu</t>
  </si>
  <si>
    <t>Responsable de l'action</t>
  </si>
  <si>
    <t>Mesure(s) de prévention proposée(s)</t>
  </si>
  <si>
    <t>Risque identifié</t>
  </si>
  <si>
    <t>Localisation - Site</t>
  </si>
  <si>
    <t>Effectif concerné</t>
  </si>
  <si>
    <t>Liste des sites</t>
  </si>
  <si>
    <t>Liste des services</t>
  </si>
  <si>
    <t>BDC</t>
  </si>
  <si>
    <t>CGDD</t>
  </si>
  <si>
    <t>IGEDD</t>
  </si>
  <si>
    <t>DGALN</t>
  </si>
  <si>
    <t>DGEC</t>
  </si>
  <si>
    <t>DGITM</t>
  </si>
  <si>
    <t>DGPR</t>
  </si>
  <si>
    <t>IGAM</t>
  </si>
  <si>
    <t>DIHAL</t>
  </si>
  <si>
    <t>DGAMPA</t>
  </si>
  <si>
    <t>Cadre de direction / Cadre dirigeant</t>
  </si>
  <si>
    <t>Lille</t>
  </si>
  <si>
    <t>Metz</t>
  </si>
  <si>
    <t>Lyon</t>
  </si>
  <si>
    <t>Nantes</t>
  </si>
  <si>
    <t>Bordeaux</t>
  </si>
  <si>
    <t>Montlhéry</t>
  </si>
  <si>
    <t>Liste des risques</t>
  </si>
  <si>
    <t>Niveau de maîtrise attendu</t>
  </si>
  <si>
    <t>Niveau de risque attendu</t>
  </si>
  <si>
    <t>Niveau de risque initial (risque brut)</t>
  </si>
  <si>
    <t>Niveau de risque final (risque résiduel)</t>
  </si>
  <si>
    <t xml:space="preserve">Mesures préventives existantes </t>
  </si>
  <si>
    <t>Accident avec arrêt, sans séquelle</t>
  </si>
  <si>
    <t>Accident avec séquelle(s)</t>
  </si>
  <si>
    <t>Accident sans arrêt, ni séquelle (accidents, gênes, inconfort)</t>
  </si>
  <si>
    <t>1 à plusieurs fois / trimestre</t>
  </si>
  <si>
    <t>1 à plusieurs fois / mois</t>
  </si>
  <si>
    <t>1 à plusieurs fois / semaine</t>
  </si>
  <si>
    <t>Quotidiennement</t>
  </si>
  <si>
    <t xml:space="preserve"> Accident avec séquelle(s) grave(s), maladie incurable, décès</t>
  </si>
  <si>
    <t>Techniques</t>
  </si>
  <si>
    <t>Humaines</t>
  </si>
  <si>
    <t>Organisationnelles</t>
  </si>
  <si>
    <t>Evaluation du niveau de risque initial</t>
  </si>
  <si>
    <t>Aucune mesure mise en place</t>
  </si>
  <si>
    <t>Mesures de prévention d'une seule catégorie (technique ou humaine ou organisationnelle)</t>
  </si>
  <si>
    <t>Mesures de prévention de 2 catégories</t>
  </si>
  <si>
    <t xml:space="preserve">Mesures de prévention de 3 catégories </t>
  </si>
  <si>
    <t>Familles professionnelles</t>
  </si>
  <si>
    <t>Cadre sectoriel</t>
  </si>
  <si>
    <t>Cartographe</t>
  </si>
  <si>
    <t>Chargé de veille médias</t>
  </si>
  <si>
    <t>Chargé d’étude</t>
  </si>
  <si>
    <t>Jardinier</t>
  </si>
  <si>
    <t>Huissier</t>
  </si>
  <si>
    <t>Chargé de mission sécurité nucléaire</t>
  </si>
  <si>
    <t>Maintenance : Agent d’atelier serrurerie, Technicien chauffage, Electricien</t>
  </si>
  <si>
    <t>Métier du bois : Ebéniste, Menuisier</t>
  </si>
  <si>
    <t>Réparation automobile : Mécanicien auto – Peintre carrossier</t>
  </si>
  <si>
    <t>Risques liés aux ambiances thermiques</t>
  </si>
  <si>
    <t>Risques liés aux ambiances sonores</t>
  </si>
  <si>
    <t>Risques liés aux ambiances lumineuses</t>
  </si>
  <si>
    <t>Risques liés aux rayonnements</t>
  </si>
  <si>
    <t>Risques liés aux poussières, fumées, aérosols</t>
  </si>
  <si>
    <t>Risques liés aux milieux hyperbares</t>
  </si>
  <si>
    <t>Risques liés aux vibrations</t>
  </si>
  <si>
    <t>Risques liés aux environnements à atmosphère contrôlée</t>
  </si>
  <si>
    <t>Risques liés aux produits chimiques</t>
  </si>
  <si>
    <t>Risques liés aux agents biologiques</t>
  </si>
  <si>
    <t>Risques liés aux postures</t>
  </si>
  <si>
    <t>Risques liés aux gestes répétés</t>
  </si>
  <si>
    <t>Risques liés à la manutention manuelle</t>
  </si>
  <si>
    <t>Risques liés aux autres contraintes physiques marquées</t>
  </si>
  <si>
    <t>Risques liés à l'électricité</t>
  </si>
  <si>
    <t>Risques liés aux incendies – explosions</t>
  </si>
  <si>
    <t>Risques psychosociaux</t>
  </si>
  <si>
    <t>Risques liés aux rythmes de travail</t>
  </si>
  <si>
    <t>Risques liés à la co-activité</t>
  </si>
  <si>
    <t>Risques liés au travail isolé</t>
  </si>
  <si>
    <t>Risques de chute de hauteur</t>
  </si>
  <si>
    <t>Risques de chute d'objets, d'effondrement</t>
  </si>
  <si>
    <t>Risques liés à une activité de conduite</t>
  </si>
  <si>
    <t>Risques liés aux machines et aux équipements de travail</t>
  </si>
  <si>
    <t>Risques psychosociaux - Intensité et temps de travail</t>
  </si>
  <si>
    <t>Risques psychosociaux - Autonomie</t>
  </si>
  <si>
    <t>Risques psychosociaux - Rapports sociaux au travail</t>
  </si>
  <si>
    <t>Risques psychosociaux - Conflits de valeur</t>
  </si>
  <si>
    <t>Risques psychosociaux - Insécurité de la situation de travail</t>
  </si>
  <si>
    <t>Risques psychosociaux - Exigences émotionnelles</t>
  </si>
  <si>
    <t>Evaluation des risques</t>
  </si>
  <si>
    <t>Plan d'action</t>
  </si>
  <si>
    <t>Toutes</t>
  </si>
  <si>
    <t>Famille professionnelle</t>
  </si>
  <si>
    <t xml:space="preserve">Situation dangereuse </t>
  </si>
  <si>
    <t>Coût estimé</t>
  </si>
  <si>
    <t>Observations</t>
  </si>
  <si>
    <t>Identification des risques</t>
  </si>
  <si>
    <t>Risques biologiques</t>
  </si>
  <si>
    <t>Risques liés aux circulations : embarquement, débarquement navire</t>
  </si>
  <si>
    <t xml:space="preserve">Situations dangereuses </t>
  </si>
  <si>
    <t>Activités réalisées dans une ambiance thermique (chaude ou froide) contraignante, voire extrême</t>
  </si>
  <si>
    <t>Activités réalisées dans un environnement bruyant</t>
  </si>
  <si>
    <t>Activités réalisées dans des conditions d’éclairage contraignantes ou non adaptées</t>
  </si>
  <si>
    <t>Activité exposant à des particules en suspension</t>
  </si>
  <si>
    <t>Activité réalisée dans des locaux où la pression a été artificiellement augmentée</t>
  </si>
  <si>
    <t>Activité exposant à des vibrations</t>
  </si>
  <si>
    <t>Activité réalisée en salle blanche, en milieu confiné, etc</t>
  </si>
  <si>
    <t>Activité exposant à des agents infectieux.</t>
  </si>
  <si>
    <t>Activité nécessitant la réalisation de gestes et/ou postures particuliers</t>
  </si>
  <si>
    <t>Activité nécessitant la répétition d’un même geste, à une cadence contrainte ou non</t>
  </si>
  <si>
    <t>Activité nécessitant le port/déplacement de charges</t>
  </si>
  <si>
    <t>Activité réalisée avec un rythme de travail particulier</t>
  </si>
  <si>
    <t>Activité nécessitant un accès en hauteur ou à proximité d’un vide non protégé</t>
  </si>
  <si>
    <t>Activité réalisée dans des environnements où sont stockées des objets ou des éléments instables en hauteur</t>
  </si>
  <si>
    <t>Activité nécessitant la conduite de véhicule</t>
  </si>
  <si>
    <t>Activité pouvant déclencher un incendie/une explosion ou réalisée dans un environnement à risque</t>
  </si>
  <si>
    <t>Activité nécessitant l’utilisation de machines ou d’équipement présentant des risques spécifiques</t>
  </si>
  <si>
    <t>Contraintes de rythmes, objectifs irréalistes, polyvalence, instructions contradictoires, interruptions d’activité, nombre d’heures travaillées, horaires atypiques etc</t>
  </si>
  <si>
    <t>Relations avec les collègues, la hiérarchie, la clientèle, violences internes, etc</t>
  </si>
  <si>
    <t>Relation avec le public, contact avec la souffrance d’autrui, obligation de cacher ses émotions, peur, etc</t>
  </si>
  <si>
    <t>Insécurité de l’emploi, de la carrière, changements, etc</t>
  </si>
  <si>
    <t>Risque terrorisme : Site ministériel, monument, déplacements à l'étranger</t>
  </si>
  <si>
    <t>Activité générant ou exposant à des rayonnements : ultraviolets, infrarouges, électromagnétiques, ionisants, etc</t>
  </si>
  <si>
    <t>Activité réalisée seul de jour, de nuit ou de week-end dans un environnement où le salarié ne peut être vu ou entendu par une tierce personne pendant un temps donné</t>
  </si>
  <si>
    <t>Activité exposant à des risques de chutes/glissades/heurts lors des déplacements dans l’espace de travail</t>
  </si>
  <si>
    <t>Activité nécessitant l’utilisation d’un équipement sous tension ou sur installation sous tension</t>
  </si>
  <si>
    <t>Actions sur les salariés (formation, information, sensibilisation, etc.)</t>
  </si>
  <si>
    <t>Actions sur le matériel/équipement, l’environnement physique de travail (ambiances physiques, bâtiments…), l’aménagement du poste de travail, etc.</t>
  </si>
  <si>
    <t>Actions sur l’organisation de l’activité de travail, les modes opératoires, les horaires de travail, les systèmes/modes de management, les procédures, les consignes, les réunions d’équipe</t>
  </si>
  <si>
    <t>Risques liés à l'hélitreuillage</t>
  </si>
  <si>
    <t>Conflits intrapsychiques consécutifs à la distorsion entre ce qui est exigé au travail et les valeurs professionnelles, sociales ou personnelles</t>
  </si>
  <si>
    <t>Activité interférant avec une autre activité (co-activité)</t>
  </si>
  <si>
    <t>Activité exposant à de l’amiante</t>
  </si>
  <si>
    <t>Activité exposant à des produits chimiques (produits d’entretien, peintures, solvants, colles, etc).</t>
  </si>
  <si>
    <t>Activité nécessitant un effort important</t>
  </si>
  <si>
    <t>Les salariés sont confrontés à un public en souffrance, fragile</t>
  </si>
  <si>
    <t>Déplacements professionnels à pied, en transports en communs, en voiture</t>
  </si>
  <si>
    <t>Gestionnaire de déplacement – Gestionnaire de protocole</t>
  </si>
  <si>
    <t>Fréquence d'exposition</t>
  </si>
  <si>
    <t>Gravité potentielle du dommage</t>
  </si>
  <si>
    <t>Risques liés aux circulations</t>
  </si>
  <si>
    <t>Sous-utilisation des capacités, champ d'action limité pour accomplir les tâches, monotonie des tâches, etc</t>
  </si>
  <si>
    <t>Risques de chutes et liés aux circulations : Déplacements professionnels</t>
  </si>
  <si>
    <t>Assistant-secrétariat</t>
  </si>
  <si>
    <t>Audit : Auditeur sûreté portuaire - Chargé d’audit - Chargé de contrôle interne - Enquêteur- Inspecteur - Inspecteur barrage ou digue</t>
  </si>
  <si>
    <t>Chargé de formation – Assistant formation</t>
  </si>
  <si>
    <t>Chargé de mission - Chargé d’affaire</t>
  </si>
  <si>
    <t xml:space="preserve">Chargé de projet - Chef de projet </t>
  </si>
  <si>
    <t xml:space="preserve">Communication : Animateur de réseaux sociaux - Attaché de presse – Chargé d’événementiel – Chargé de communication – Chargé de contenu éditoriaux – Community manager –Journaliste reporter – Monteur – Photographe Vidéaste –  Responsable de communication de crise – </t>
  </si>
  <si>
    <t xml:space="preserve">Courrier : Agent de courrier, Appariteur, Gestionnaire d’expédition des courriers </t>
  </si>
  <si>
    <t>Directeur de produits - Directeur de projet</t>
  </si>
  <si>
    <t>Documentaliste – Archiviste</t>
  </si>
  <si>
    <t xml:space="preserve">Gestionnaire – Gestionnaire RH - Assistant greffe – </t>
  </si>
  <si>
    <t>Informatique : Administrateur de données – Analyste programmeur –Chargé d'ingénierie d'information - Graphiste - Ingénieur informatique – Informaticien – Technicien informatique – Technicien réseau – Webmestre</t>
  </si>
  <si>
    <t xml:space="preserve">Juriste </t>
  </si>
  <si>
    <t>Logistique : Manutentionnaire, Magasinier, Gestionnaire coordinateur des moyens généraux, Opérateur de diffusion</t>
  </si>
  <si>
    <t>Métier en cuisine : Cuisinier, Chef cuisinier, Chef de rang, Commis, Plongeur</t>
  </si>
  <si>
    <t>Opérateur de transmission - Analyste</t>
  </si>
  <si>
    <t>Prévisionniste des crues</t>
  </si>
  <si>
    <t>Rédacteur - Rédacteur de la commande publique</t>
  </si>
  <si>
    <t xml:space="preserve">Responsable sectoriel </t>
  </si>
  <si>
    <t>Risque terrorisme</t>
  </si>
  <si>
    <t>Risques liés ambiances sonores</t>
  </si>
  <si>
    <t>Risques liés à l’organisation du travail</t>
  </si>
  <si>
    <t>Risques liés aux déplacements </t>
  </si>
  <si>
    <t>Acte de terrorisme, attentats</t>
  </si>
  <si>
    <t>Activité exposant à des agents infectieux, agents biologiques.</t>
  </si>
  <si>
    <t>Télétravail</t>
  </si>
  <si>
    <t>Déplacements professionnels à pied, en transports en commun, en voiture, utilisation de moyens de transport alternatifs</t>
  </si>
  <si>
    <t>Site ministériel, monument, déplacements à l'étranger</t>
  </si>
  <si>
    <t>Utilisation d’équipements électriques (petit électroménager, imprimantes, ordinateurs, postes informatiques…)</t>
  </si>
  <si>
    <t>Présence d’éléments combustibles, de multiprises</t>
  </si>
  <si>
    <t>Bureaux partagés, co-activité</t>
  </si>
  <si>
    <t>Environnement général, accès site, présence d'escaliers</t>
  </si>
  <si>
    <t>Situation sanitaire (pandémies COVID-19, grippale) </t>
  </si>
  <si>
    <t>Travail sur écran : posture prolongée, gestes répétitifs</t>
  </si>
  <si>
    <t>Environnement de travail, travail isolé</t>
  </si>
  <si>
    <t>Mesures de sobriété énergétique, canicule</t>
  </si>
  <si>
    <t>Missions, trajets domicile-travail</t>
  </si>
  <si>
    <t>Direction</t>
  </si>
  <si>
    <t>Tous</t>
  </si>
  <si>
    <t>O : Plan vigipirate
H : Sensibilisations (affiches, communications intranet)</t>
  </si>
  <si>
    <t>O : Plan vigipirate
O : Plan de mise en sécurité
H : Sensibilisations (affiches, communications intranet)
T : Contrôle des accès par la sûreté</t>
  </si>
  <si>
    <t>T : Mise en conformité et contrôle annuel des installations , renouvellement des équipements
O : Consignes de sécurité électriques
H : Signalétique des zones/salles électriques</t>
  </si>
  <si>
    <t>H : Exercices d'évacuation, 
T : Contrôle du potentiel calorifique
T : Contrôle des dispositifs sécurité incendie liés à l'IGH 
O : Rappel des consignes de sécurité
O : Plan de mise en sécurité</t>
  </si>
  <si>
    <t>La Défense</t>
  </si>
  <si>
    <t>H : Campagnes de vaccination
O : Plan de reprise d'activité
O : Mise en œuvre du télétravail</t>
  </si>
  <si>
    <t>H : Visites de conseils en ergonomie à distance
O : Médecine de prévention</t>
  </si>
  <si>
    <t>O : Intervention ponctuelle des services techniques sur demande de l'agent
T : Système de ventilation et de régulation de la température
T : Mise à disposition de polaires</t>
  </si>
  <si>
    <t>Missions, trajets domicile-travail, utilisation des modes de déplacements alternatifs (marche à pied, vélo, trottinette, rollers…)</t>
  </si>
  <si>
    <t>O : Mise en œuvre du télétravail
O : Recours à la visioconférence</t>
  </si>
  <si>
    <t>O : Mise en œuvre du télétravail
T : Mise à disposition d'espaces de confidentialité
O : Recours à la visioconférence</t>
  </si>
  <si>
    <t>O : Plan de reprise d'activité
O : Mise en œuvre du télétravail</t>
  </si>
  <si>
    <t>Gravité potentielle</t>
  </si>
  <si>
    <t>Actualisation et suivi des plans de prévention des RPS
Formation obligatoire et périodique de l'encadrement
Communication sur le registre santé sécurité au travail et la procédure de signalement</t>
  </si>
  <si>
    <t>Actualisation et suivi des plans de prévention des RPS
Amélioration et perfectionnement continu des process surpport
Communication sur le registre santé sécurité au travail et la procédure de signalement</t>
  </si>
  <si>
    <t>Actualisation et suivi des plans de prévention des RPS</t>
  </si>
  <si>
    <t>Saint-Germain</t>
  </si>
  <si>
    <t>H : Signalétique
O : Rappel des consignes de désencombrement</t>
  </si>
  <si>
    <t>Aix-en-Provence</t>
  </si>
  <si>
    <t>Arche paroi sud</t>
  </si>
  <si>
    <t>Arras</t>
  </si>
  <si>
    <t>Brest</t>
  </si>
  <si>
    <t>Bron</t>
  </si>
  <si>
    <t>Choisy</t>
  </si>
  <si>
    <t>Clermont-Ferrand</t>
  </si>
  <si>
    <t>Grenoble</t>
  </si>
  <si>
    <t>Isle-d'Abeau</t>
  </si>
  <si>
    <t>Le Havre</t>
  </si>
  <si>
    <t>Mâcon</t>
  </si>
  <si>
    <t>Nanterre</t>
  </si>
  <si>
    <t>Outre-Mer</t>
  </si>
  <si>
    <t>Quimper</t>
  </si>
  <si>
    <t>Rennes</t>
  </si>
  <si>
    <t>Rouen (Le Grand-Quevilly)</t>
  </si>
  <si>
    <t>Saint – Malo</t>
  </si>
  <si>
    <t>Sequoia</t>
  </si>
  <si>
    <t>Sète</t>
  </si>
  <si>
    <t>Toulon</t>
  </si>
  <si>
    <t>Toulouse</t>
  </si>
  <si>
    <t>Tours</t>
  </si>
  <si>
    <t>Valenciennes</t>
  </si>
  <si>
    <t>Marseille</t>
  </si>
  <si>
    <t xml:space="preserve">O : Mise en place de brigades /taxi après 22h </t>
  </si>
  <si>
    <t>H : Rappel du droit à la déconnexion par des communications aux agents et à l'encadrement et organisation de la gestion de la charge de travail</t>
  </si>
  <si>
    <t xml:space="preserve">Port de colis, commandes papiers, accès au quai de livraison </t>
  </si>
  <si>
    <t>T : Mise à disposition de chariots
H : Sensibilisation aux gestes et postures et diffusion des communications de l'intranet sur la prévention des TMS</t>
  </si>
  <si>
    <t>Accueil de stagiaires, formateurs et candidats dans les locaux</t>
  </si>
  <si>
    <t>H : sensibilisation des stagiaires (utilisation du téléphone portable, regroupement dans un espace dédié)</t>
  </si>
  <si>
    <t>Pérénisation des actions</t>
  </si>
  <si>
    <t>CPF</t>
  </si>
  <si>
    <t>en continu</t>
  </si>
  <si>
    <t>Déplacements professionnels véhiculés</t>
  </si>
  <si>
    <t>T : entretien des véhicules de service
O : réduction des déplacements véhiculés avec le développement de la visio et l'incitation à prendre les transports en commun si possible
O : mise en place d'autorisations de conduire annuelles
H : mise en place de plan de prévention des risques routiers et/ou de Charte Alcool et/ou de Charte du conducteur
H : formation des agents à l'éco-conduite et/ou aux risques routiers et/ou aux équipements (régulateur de vitesse, GPS)</t>
  </si>
  <si>
    <t>Utilisation d'un masicot, de ciseaux ou d'un cuter</t>
  </si>
  <si>
    <t>Paris (Site de Choisy)</t>
  </si>
  <si>
    <t>Aix-en-Provence
Arras
Clermont-Ferrand
Mâcon
Montpellier
Nancy
Nantes
La Défense
Choisy
Rouen
Toulouse
Tours
Valenciennes</t>
  </si>
  <si>
    <t>Accès PMR (non accessible au 1er étage)</t>
  </si>
  <si>
    <t>T : Suppression des escaliers du RDC, coté parking (automne 2020) et création de 2 places de stationnement PMR (2023)
O : Bâtiment accessible au RDC côté CNFPT via une rampe d'accès, salles de formation, espace de convivialité et restaurant administratif en RDC</t>
  </si>
  <si>
    <t>T : Traitement du parking lors des phénomènes hivernaux (neige, verglas).</t>
  </si>
  <si>
    <t>T : Travaux de rénovation des revêtements de sol dégradés (devis en cours)</t>
  </si>
  <si>
    <t>Circulation sur la parcelle partagée avec entreprise electricité</t>
  </si>
  <si>
    <t>T : Mise en place d'un plan de circulation (sinalisation, éclairage, passage piéton) en 2019
O : Changement de site prévu en 2024</t>
  </si>
  <si>
    <t>Déménagement à venir</t>
  </si>
  <si>
    <t>T : Aménagement des locaux pour permettre une circulation fluide : sols réguliers et non accidentés, accès éclairés, signalétique claire, couloirs dégagés.
T : stockage proscrit dans les espaces de circulation
O : fils électriques et rallonges au sol proscris dans les espaces de circulation
H : information lors des phases de nettoyage des locaux (signalétique spécifique)</t>
  </si>
  <si>
    <t>Circulation de véhicules – chute dans les escaliers</t>
  </si>
  <si>
    <t>T et O : Eclairage automatique – Signalétique – Espace accueil/détente et majorité des salles de formation situés au rez-de-chaussée</t>
  </si>
  <si>
    <t>T : Travaux de réfection des circulations, amélioration de l’éclairage en 2015 et 2020. Mise en place de bandes antidérapantes sur les marches. Les espaces entre les dalles des paliers ont été bouchés. Mise en place d'une rampe dans les escaliers en 2015.</t>
  </si>
  <si>
    <t>Montpellier/Site DREAL Occitanie (CEDIP)</t>
  </si>
  <si>
    <t>Circulation des véhicules sur le parking, croisement VL, velos piétons,chute sur les racines des arbres, sol mouillé et feuilles au sol, Parking sous terrain, sol inégal aspérité, chute dans les escaliers</t>
  </si>
  <si>
    <t>O et H : Etre en lien avec la DREAL Occitanie : signalement des zones éventuellement accidentogènes</t>
  </si>
  <si>
    <t>O : Etre en lien avec la DREAL Occitanie : signalement des zones éventuellement accidentogènes</t>
  </si>
  <si>
    <t>Nancy</t>
  </si>
  <si>
    <t>H : Information lors de la prise de poste d’un nouvel arrivant (vigilance marches arrondies et présence d'un tapis à l'accueil)</t>
  </si>
  <si>
    <t>SG/Managers</t>
  </si>
  <si>
    <t>Parking légèrement en pente Escalier + rampe PMR</t>
  </si>
  <si>
    <t>Intrusion sur la pelouse du site.</t>
  </si>
  <si>
    <t>O : Agent de sécurité présent 5 jours sur 5
T : Réhaussement de la grille.</t>
  </si>
  <si>
    <t>Maintien d'un agent de sécurité</t>
  </si>
  <si>
    <t>T : Travaux de réfection des marches de l'escalier.</t>
  </si>
  <si>
    <t>Déplacements professionnels dans les DROM-COM (dengue, chikungunya, tec.)</t>
  </si>
  <si>
    <t>Cheminement piéton vers le portillon qui peut être glissant à l’automne avec la chutes des feuilles</t>
  </si>
  <si>
    <t xml:space="preserve">T : Enlèvement régulier des feuilles par les espaces verts
T : Mise en place de spot de lumière au niveau du portillon
</t>
  </si>
  <si>
    <t>T : Retrait des feuilles et élagage des arbres</t>
  </si>
  <si>
    <t>T : travaux d'accessibilité avec signalisation des marches
H : pose de panneau sol glissant</t>
  </si>
  <si>
    <t>H : Pose de panneau sol glissant</t>
  </si>
  <si>
    <t>T : démoussage des marches extérieures menant RDC à la cour ainsi que descente à la cafétéria et au sous-sol (bâtiment Salengro) et rénovation de l'escalier de secours (2023)
T : Achat de matériel de déneigement
O : Prévoir un binôme d’intervention en roulement, pour dégagement des zones de passage</t>
  </si>
  <si>
    <t>T et O : maintien de l'entretien des accès aux bâtiments</t>
  </si>
  <si>
    <t>T : Mise en place de nez de marches antidérapants sur les escaliers intérieurs d’accès aux salles de formation/bureaux (site Salengro)</t>
  </si>
  <si>
    <t>T : Traitement de l'accès au parking lors des phénomènes hivernaux (neige, verglas).
T : mise en sécurité des ouvrages concernés
H : information auprès des agents</t>
  </si>
  <si>
    <t>Actualisation et suivi des plans de prévention des RPS
Charte des temps
Droit à la déconnexion
Baromètre social</t>
  </si>
  <si>
    <t>Montpellier (site DREAL Occitanie)</t>
  </si>
  <si>
    <t>Nancy (Pont-à-Mousson)</t>
  </si>
  <si>
    <t>Saint - Germain (Paris)</t>
  </si>
  <si>
    <t>T : Prévoir sel de déneigement en hiver 
O : Veiller au bon entretien des escaliers</t>
  </si>
  <si>
    <t xml:space="preserve">Aix-en-Provence </t>
  </si>
  <si>
    <t>Déplacements dans l'environnement de travail</t>
  </si>
  <si>
    <t>T : Maintien de sols réguliers et non accidentés, accès éclairé
O : Fils électriques et rallonges au sol proscris dans les espaces de circulation</t>
  </si>
  <si>
    <t>Déplacements dans l'environnement de travail
Sols abimés et encombrement des voies de circulation</t>
  </si>
  <si>
    <t>Environnement général, accès site, présence d'escaliers
Risque d'accident lors des phénomènes hivernaux (neige, verglas)</t>
  </si>
  <si>
    <t>Présence de 4 marches,
revêtement de sol endommagé dans certains bureaux suite à un problème d'humidité (problème d'odeur)</t>
  </si>
  <si>
    <t>Déplacements dans l'environnement de travail et présence d'esacliers</t>
  </si>
  <si>
    <t>T : Mise en place d'un éclairage avec détecteur de présence au niveau des 4 marches
T : Achat d'un purificateur d'air et demande de devis pour rénovation  des revêtements de sol dégradé</t>
  </si>
  <si>
    <t>T : Stockage proscrit dans les espaces de circulation
T : Pose de gaines au sol
O : Fils électriques et rallonges au sol proscris dans les espaces de circulation</t>
  </si>
  <si>
    <t>Environnement général, accès site, présence d'escaliers
Risques de chutes, risques industriels (site SEVESO), invasion frelons asiatiques</t>
  </si>
  <si>
    <t>T : Déneigement, salage, disposer d’un éclairage extérieur en bon état de fonctionnement
H : Afficher les consignes de la ville de Grand Quevilly et de la Préfecture
H : Sensibiliser les agents aux bonnes pratiques face à la découverte d’un frelon ou d’un nid</t>
  </si>
  <si>
    <t>T : Stockage proscrit dans les espaces de circulation
H : Information lors des phases de nettoyage des locaux (signalétique spécifique)</t>
  </si>
  <si>
    <t xml:space="preserve"> Accès au CVRH en cas d’épisodes météorologiques neigeux et de pluies verglaçantes
 Usage des marches extérieures menant RDC à la cour ainsi que descente à la cafétéria et au sous-sol (ancienne imprimerie) - (site Salengro)
 Utilisation de l‘escalier de secours extérieur et glissant en cas de pluie ou de gel (site Salengro)
Déplacements entre les deux bâtiments</t>
  </si>
  <si>
    <t>Episodes de neige ou pluies verglaçantes avec un accès au parking en sous-sol
Décollement de pierres de parement sur les murs du bâtiment et chute d'éléments en béton</t>
  </si>
  <si>
    <t>H : Information des consignes de sécurité</t>
  </si>
  <si>
    <t>Assistant de service social</t>
  </si>
  <si>
    <t>Comptabilité : Gestionnaire comptable, Gestionnaire de dépense de fonctionnement, Gestionnaire budgétaire,</t>
  </si>
  <si>
    <t>Conseil : Conseiller étude et analyse - Conseiller spécial - Consultant en accompagnement - Coach</t>
  </si>
  <si>
    <t>Conseiller de prévention</t>
  </si>
  <si>
    <t>Sage-femme de prévention</t>
  </si>
  <si>
    <t>T: Mise à disposition de lampes d'appoint sur les bureaux</t>
  </si>
  <si>
    <t>Perennisation des actions</t>
  </si>
  <si>
    <t>MAG</t>
  </si>
  <si>
    <t>Archives situées en hauteur</t>
  </si>
  <si>
    <t>O : Délocalisation des archives situées en hauteur vers une pièce dédiée ou une salle comumne</t>
  </si>
  <si>
    <t>SG/DICOM</t>
  </si>
  <si>
    <t>H : Conseils d'installation au poste de travail disponibles sur l'intranet
H : Visites de conseils en ergonomie réalisées par les AP et CP
O : Médecine de prévention
T : Entretien des équipements informatiques
T : Achat de matériel adapté</t>
  </si>
  <si>
    <t>Infirmier du travail</t>
  </si>
  <si>
    <t>T : Mise en place de nez de marche sur la marche d'accès à l'amphithéâtre non visible du fait d'une moquette foncée</t>
  </si>
  <si>
    <t>T : Travaux de rénovation des murs du bâtiment</t>
  </si>
  <si>
    <t>Actualisation et suivi des plans de prévention des RPS
Offre de formation et de développement des compétences proposée par le CMVRH</t>
  </si>
  <si>
    <t>Tour Sequoia</t>
  </si>
  <si>
    <t>Objets au dessus des armoires</t>
  </si>
  <si>
    <t xml:space="preserve">O : Rappel des procédures de désoncombrement </t>
  </si>
  <si>
    <t>T : Délocalisation et numérisation des archives
H : Formation archivage</t>
  </si>
  <si>
    <t>Pièce de confidentialité encombrée</t>
  </si>
  <si>
    <t>H : Signalétique
O : Rappel des procédures de désoncombrement 
T :  Mesures de sécurité (baguettes de sol)</t>
  </si>
  <si>
    <t>Perenniser les actions existantes
H : Visites de conseils en ergonomie</t>
  </si>
  <si>
    <t>MIGT</t>
  </si>
  <si>
    <t>Arche sud</t>
  </si>
  <si>
    <t xml:space="preserve">Danger lié à une coupure, virus, inhalation 
Mission assurée à l’étranger en zones d'endémie dans le cadre d’une enquête technique. </t>
  </si>
  <si>
    <t>T: Port d'EPI
H: Vaccination des agents
O: Procédure de désinfection - utilisation de solutions hydroalcooliques</t>
  </si>
  <si>
    <t>Directeur BEA mer</t>
  </si>
  <si>
    <t>Actions réalisées et poursuivies</t>
  </si>
  <si>
    <t>Circulation sur les quais dans les ports maritimes de commerce, de pêche et de plaisance, à bord des navires, dans un chantier naval, sur les aires de réparation de navires.</t>
  </si>
  <si>
    <t xml:space="preserve">T: EPI (chaussures de sécurité, casque, VFI)
O: Consigne : refus d'assurer la mission si accès difficile
O: Travail en binôme </t>
  </si>
  <si>
    <t>Présence de moteurs et machines/apparaux accidentés à bord des navires ou dans un chantier naval ou sur une aire de réparation générant des risques de brûlures.</t>
  </si>
  <si>
    <t xml:space="preserve">T: EPI (VFI)
O: Respect des procédures de visite d'espace clos à bord des navires
O: Première évaluation de la situation post sinistre et application de premières mesures correctives avant l'intervention des enquêteurs </t>
  </si>
  <si>
    <t>Missions d’enquête technique effectuées à bord  de navires ayant connu un événement de mer.  Risque de heurt, écrasement.</t>
  </si>
  <si>
    <t>O: Première évaluation de la situation post sinistre et application de premières mesures correctives avant l'intervention des enquêteurs 
T: EPI Chaussures, casques
O: Respect des procédures de visite d'espace clos à bord des navires</t>
  </si>
  <si>
    <t xml:space="preserve">Présence de fumées de soudure,gaz d'échappement,
Danger par inhalation, ingestion ou contact cutané </t>
  </si>
  <si>
    <t>T : Port d'EPI (masques, combinaisons inifugées)</t>
  </si>
  <si>
    <t>Embarquement difficile à bord du navire, circulation difficile à bord du navire, accès difficile à certains locaux du navire (salle machine, local barre, cale, pic avant), environnement dégradé.</t>
  </si>
  <si>
    <t xml:space="preserve">Embarquement à bord du navire, risque de chute à la mer ou sur le quai ou sur le pont du navire.
</t>
  </si>
  <si>
    <t xml:space="preserve">T: EPI (chaussures de sécurité, casque, VFI)
O: Consigne : en cas de doute sur sa condition du moment pour accéder au navire : refus de la mission
H: Plan de formation adapté à l'agent (mentorat, formation de base spécifique)
O: Mise en place de binômes (désignation d'un référent) </t>
  </si>
  <si>
    <t>Exposition aux rayonnements électromagnétiques émis par certains appareils, le radar notamment.</t>
  </si>
  <si>
    <t>O : Consigne de respecter les consignes de sécurité in situ, respect du zonage</t>
  </si>
  <si>
    <t>Vibrations liées aux mouvements du navire, au régime moteur du navire.</t>
  </si>
  <si>
    <t xml:space="preserve">O : Consigne de respecter les consignes de sécurité in situ </t>
  </si>
  <si>
    <t>Croisement de flux au niveau des ports. Risque de heurts de l’enquêteur par un engin.</t>
  </si>
  <si>
    <t xml:space="preserve">T : EPI port de vêtement haute visibilité
O: Consignes portuaires </t>
  </si>
  <si>
    <t>Tests d'utilisation machine. Risque d’écrasement, de heurt, de coupure, de brûlure ou autre lors d’une mission d’enquête technique à bord d’un navire, d’un chantier naval ou d’une aire de réparation.</t>
  </si>
  <si>
    <t xml:space="preserve">O : Travail en équipe avec les utilisateurs de la machine
T: EPI casque, chaussures, VFI
O: Présence de personnes informées sur la sécurité locale
</t>
  </si>
  <si>
    <t>Risque d’accident, de chute, de heurt et autre lors d’une opération d’hélitreuillage d’un enquêteur à bord d’un navire.</t>
  </si>
  <si>
    <t xml:space="preserve">T: EPI adapté fournis par le prestataire (ex: harnais de sécurité)
O: Transport réalisé par des opérateurs spécialisés (marine nationale, sécurité civile)
H : Entrainements </t>
  </si>
  <si>
    <t>Déplacements professionnels dans le cadre des enquêtes techniques - Utilisation du véhicule professionnel mis à disposition par le BEA mer ou véhicule de location ou véhicule personnel.</t>
  </si>
  <si>
    <t>T : Veiller à l’entretien du véhicule mis à la disposition du service
O : Consignes : privilégier les transports en commun ou location véhicule sur place (trains pour longues distances sauf en cas de correspondances complexes)
O : Procédure déplacement avec le véhicule personnel (Vérification assurance et des cartes grise, vérification du permis de conduire)
H: Continuité de la sensibilisation prêt véhicule de service faite par l'AC</t>
  </si>
  <si>
    <t>Fatigue due à des missions effectuées outre-mer ou à l’étranger générant des horaires décalés.</t>
  </si>
  <si>
    <t>IGAM / Directeur BEA mer</t>
  </si>
  <si>
    <t>1er semestre 2024</t>
  </si>
  <si>
    <t>Circulation sur les sites inspectés, croisement de flux et sols en mauvais état</t>
  </si>
  <si>
    <t>O : Consignes de sécurité strictes
T : Port d'EPI : blousons rétroréfléchissants, casques, chaussures de sécurité
T : Equipement de protection collective (EPC)</t>
  </si>
  <si>
    <t>O : Rappels réglementaires sur le port des EPI</t>
  </si>
  <si>
    <t>SDP / P4</t>
  </si>
  <si>
    <t>Déplacements routiers pour accéder aux zones inspectées et aux sites inspectés</t>
  </si>
  <si>
    <t>H : Formation sécurité des déplacements
H : Signalisation temporaire, signalisation de chantier
H : Contrôle de l'aptitude à conduire
O : Programmation de l'activité, co-voiturage
O : Conduite à tenir en cas d'accident
T : Fiche technique des véhicules
T : Entretien du parc automobile
O : Autorisation annuelle
H : Campagne de sensibilisation et de prévention médicaments, alimentation, tabac, alcool.</t>
  </si>
  <si>
    <t>O : Plan de prévention des risques routiers à prévoir, en lien avec la DRH
H : Sensibilisation des personnels concernés, via la hiérarchie</t>
  </si>
  <si>
    <t>Missions réalisées à l'extérieur</t>
  </si>
  <si>
    <t>T : Port d'EPI</t>
  </si>
  <si>
    <t>DMR / TEDET</t>
  </si>
  <si>
    <t xml:space="preserve">Utilisation de matériel emmettant des vibrations à proximité </t>
  </si>
  <si>
    <t>T : EPI
O : Rappel des consignes de sécurité</t>
  </si>
  <si>
    <t>Travail isolé dans le cadre des ctivités d'audit
dess agents déployés en région ou occupant des postes délocalisés</t>
  </si>
  <si>
    <t>O : Contacts réguliers avec la hiérarchie</t>
  </si>
  <si>
    <t>O: Consigne : rappel nécessité du respect des temps de pause</t>
  </si>
  <si>
    <t>Déplacements à l'extérieur de l'entreprise
Croisement de flux (piétons, transports)</t>
  </si>
  <si>
    <t>T: Signalétique
O: Rappel des mesures de sécurité 
O: Consignes: anticiper et adapter les déplacements</t>
  </si>
  <si>
    <t xml:space="preserve">IGAM  </t>
  </si>
  <si>
    <t>Monthléry</t>
  </si>
  <si>
    <t>Présence d'une fosse sécurisée par un filet située dans la halle technique,
Les agents se déplacent dans cette zone à pied et avec les véhicules de service,</t>
  </si>
  <si>
    <t>T: Filet de sécurité déployé au dessus de la fosse
T: Marquage au sol
H: Sensibilisation des agents à la présence de la fosse sécurisée</t>
  </si>
  <si>
    <t>Perenniser les actions existantes</t>
  </si>
  <si>
    <t>CNRV</t>
  </si>
  <si>
    <t xml:space="preserve">Présence d'amiante dans la conduite d’evacuation en fibrociment située dans le vide sanitaire du batiment administratif, le joint de bruleur de la chaudière et les colonnes en fibrociment du bâtiment technique. 
(cf rapport 014293-01 Novembre 2022 visite DGEC par les ISST) </t>
  </si>
  <si>
    <t xml:space="preserve">O :  Dossier Technique Amiante </t>
  </si>
  <si>
    <t>T : Evaluations régulières de conservation des matériaux et produits contenant de l’amiante
(cf recommandation 7 rapport ISST pour la DGEC)</t>
  </si>
  <si>
    <t>Du fait de l'emplacement du site de Monthléry (sur l'autodrome), les agents se rendent au travail en voiture.</t>
  </si>
  <si>
    <t>H : Actions de sensibilisation des agents au risque routier
O : Plan de prévention du risque routier</t>
  </si>
  <si>
    <t>600€ par session</t>
  </si>
  <si>
    <t>Utilisation d'un marche pied</t>
  </si>
  <si>
    <t>O : Consignes d'utilisation du marche pied
T : Remplacement par un marche pied sécurisé et adapté à l'utilisation</t>
  </si>
  <si>
    <t>O : Procédure de désencombrement, décolocalisation des archives</t>
  </si>
  <si>
    <t>DRIEAT</t>
  </si>
  <si>
    <t>Archives situées au sol</t>
  </si>
  <si>
    <t>O : Procédure de désencombrement, décolocalisation des archives
Action en cours de réalisation à la date du 26/03/2024</t>
  </si>
  <si>
    <t>Situation du site de Monthléry</t>
  </si>
  <si>
    <t>H et O : Déménagement des agents vers un espace sécurisé,
O : Recours au télétravail</t>
  </si>
  <si>
    <t>O : Plan d’action visant à répondre aux désordres matériels observés sur le bâtiment administratif du CNRV (cf Rapport n° 014293-01 Novembre 2022 des ISST)
Action de mise en sécurité des agents réalisée, recherche de solutions de relogement en cours</t>
  </si>
  <si>
    <t>SG et DGEC</t>
  </si>
  <si>
    <t xml:space="preserve"> mis en œuvre</t>
  </si>
  <si>
    <t>Astreintes - Travail le weekend - Horaires atypiques</t>
  </si>
  <si>
    <t>O: Fiche de prévention des expositions à certains risques
H : Formation RPS proposées aux managers et agents et sur la gestion du temps de travail et le respect des garanties minimales</t>
  </si>
  <si>
    <t>Déplacements professionnels</t>
  </si>
  <si>
    <t>O : Favoriser la visioconférence 
O : Privilégier les transports en commun
O : Favoriser le télétravail
T : Optimisation des outils de visioconférence</t>
  </si>
  <si>
    <t>Horaires atypiques lors des missions.</t>
  </si>
  <si>
    <t>Activité impliquant la conduite d'un véhicule</t>
  </si>
  <si>
    <t xml:space="preserve">T: Entretien des véhicules par la DRIEAT
O: Plan d'entretien des véhicules tenu par le service 
O: Planning de réservation (conservation des clés des véhicules endommagés) 
O: Procédure d'autorisation de véhicule tous les ans (permis et attestation sur l'honneur) </t>
  </si>
  <si>
    <t>H : Actions de sensibilisation des agents au risque routier</t>
  </si>
  <si>
    <t>CNRV + service formation</t>
  </si>
  <si>
    <t>Sequoia, Nantes, Metz, Bordeaux, Lyon</t>
  </si>
  <si>
    <t>Déplacements à l'étranger</t>
  </si>
  <si>
    <t>O : Favoriser les audioconférences et  les  visioconférences</t>
  </si>
  <si>
    <t xml:space="preserve">O : Elaborer un guide ou une fiche réflexe à appliquer lors des déplacements
H : Sensibiliser aux risques inhérents aux déplacements à l'étranger 
O : Planifier les déplacements, identifier les risques les plus élevés en fonction de la destination et en informer les agents </t>
  </si>
  <si>
    <t>Missions</t>
  </si>
  <si>
    <t>H : Sensibilisation aux dangers des transports en commun - relais des communications des sociétés de transport en commun</t>
  </si>
  <si>
    <t>O : Favoriser les audioconférences et  les  visioconférences
T : Entretien et vérification des véhicules de prêt par le service DAF/SETI
O : Procédure de prêt des véhicules (autorisation hiérarchique, signature d'une charte d'utilisation, vérification du permis)</t>
  </si>
  <si>
    <t>Missions courantes essentiellement en Ile-de-France. Utilisation de transports en communs.</t>
  </si>
  <si>
    <t>O: Diminution des missions
O: Favoriser les visioconférences</t>
  </si>
  <si>
    <t>O: Diffusion des consignes du Ministère des Affaires Etrangères
O: Consignes propre à chaque service à consulter avant mission
H: Vaccination</t>
  </si>
  <si>
    <t>CGDD / SDAG</t>
  </si>
  <si>
    <t>En continu</t>
  </si>
  <si>
    <t>O : Possibilité de dormir sur place en déplacement</t>
  </si>
  <si>
    <t xml:space="preserve">O : Possibilité de dormir sur place en déplacement
O : Transports publics à privilégiér à la voiture
déplacement en voiture très rare </t>
  </si>
  <si>
    <t>Correspondants RH
Responsables du parc auto</t>
  </si>
  <si>
    <t>Toutes l'année</t>
  </si>
  <si>
    <t>Astreintes week-end et soir</t>
  </si>
  <si>
    <t>O : Badgeage télétravail avec Self agent et récupération
O : Plan de travail pour les agents peut être revu à la baisse en fonction de la charge de travail
H et O : Echanges réguliers entre managers et agents pour répartition de la charge de travail</t>
  </si>
  <si>
    <t>Archives au dessus des armoires</t>
  </si>
  <si>
    <t>T : Campagne d'archivage conséquente menée dans le cadre des opérations de travaux et déménagements de la DGITM (fin 2023).</t>
  </si>
  <si>
    <t>O : Délocalisation des archives vers les armoires ou pièce dédiée
O : Visites des bureaux par les équipes du PMG (2x/an)
H : Sensibilisation des responsables hiérarchiques.</t>
  </si>
  <si>
    <t>O : Délocalisation des archives vers les armoires ou pièce dédiée
H : Sensibilisation des responsables hiérarchiques locaux (Echange annuel sur l'état des locaux)</t>
  </si>
  <si>
    <t>SDRHC</t>
  </si>
  <si>
    <t>Interventions récurrentes à compter de janvier 2024</t>
  </si>
  <si>
    <t>Toutes localisations hors la Défense</t>
  </si>
  <si>
    <t>Astreintes</t>
  </si>
  <si>
    <t>O : Rappel du droit à la déconnexion (charte des bonnes pratiques)</t>
  </si>
  <si>
    <t>O : Actualisation de la charte des bonnes pratiques, avec insistance sur le respect des garanties minimales</t>
  </si>
  <si>
    <t xml:space="preserve">1er semestre 2024 </t>
  </si>
  <si>
    <t>cf. RI - annexe 8 astreintes</t>
  </si>
  <si>
    <t xml:space="preserve">Utilisation de lampadaires, installation des éclairages limitée sur le site de Roquelaure, </t>
  </si>
  <si>
    <t>Températures très froides ou très chaudes (selon les saisons) au niveau de l'aile intérieure cours exposée sud du site de Roquelaure</t>
  </si>
  <si>
    <t>T : Mise à disposition de ventilateurs pour l'été. Polaire contre le froid.</t>
  </si>
  <si>
    <t>T : Entretien et vérification des véhicules de prêt par le service DAF/SETI
O : Procédure de prêt des véhicules (autorisation hiérarchique, signature d'une charte d'utilisation, vérification du permis)</t>
  </si>
  <si>
    <t>O : Planifier et organiser les déplacements à l'étranger annuellement
H : Proposer/Prévoir une visite médicale chez le médecin du travail en amont</t>
  </si>
  <si>
    <t>Encadrement</t>
  </si>
  <si>
    <t>Arche paroi sud
Saint-Germain</t>
  </si>
  <si>
    <t>Astreintes et travail de nuit</t>
  </si>
  <si>
    <t xml:space="preserve">O : Mise en place de jours de repos compensateurs, création d'un système d'astreintes </t>
  </si>
  <si>
    <t>SG/SHFDS</t>
  </si>
  <si>
    <t>Missions - Déplacements sur sites à pied, en voiture</t>
  </si>
  <si>
    <t>O : Rappel des consignes de sécurité liés aux déplacements professionnels
H : Vaccination
O : Favoriser la visioconférence quand possible</t>
  </si>
  <si>
    <t>Horaires particuliers, astreintes et travail de nuit</t>
  </si>
  <si>
    <t>Exposition à des particules radioactives lors des déplacements sur les sites (en tant qu'accompagnateurs)</t>
  </si>
  <si>
    <t>O : Planification des astreintes et du travail de nuit
O : Mesures de récupération du temps de travail</t>
  </si>
  <si>
    <t>SG/DAEI</t>
  </si>
  <si>
    <t>SG/DNUM</t>
  </si>
  <si>
    <t>Activités d'inspection (de voitures et bateaux)</t>
  </si>
  <si>
    <t>O : Favoriser la visioconférence 
O : Privilégier les transports en commun
O : Favoriser le télétravail
T : Optimisation des outils de visio conférence</t>
  </si>
  <si>
    <t>T : EPI mis à disposition</t>
  </si>
  <si>
    <t>Sequoia
Orléans</t>
  </si>
  <si>
    <t>O : Planification des déplacements
H : Sessions de sensibilisation périodiques à certaines situations de risque (espionnage, captage de données, corruption...) par le Service d'intelligence économique</t>
  </si>
  <si>
    <t>DRH</t>
  </si>
  <si>
    <t>H: Vaccinations et visites médicales</t>
  </si>
  <si>
    <t>Horaires atypiques : travail de nuit et le weekend</t>
  </si>
  <si>
    <t>O : Développement du télétravail (12 jours par mois)
O : Planification des réunions en visio</t>
  </si>
  <si>
    <t>Déplacements professionnels tous modes de transport</t>
  </si>
  <si>
    <t>O : Favoriser la visioconférence 
O : Privilégier les transports en commun
O : Favoriser le télétravail
T : Optimisation des outils de visio conférence
T : Entretien des véhicules par DAF/SETI</t>
  </si>
  <si>
    <t>Risques industriels et bactériologiques : certains agents, dans le cadre de leurs missions, peuvent avoir à contrôler/ visiter des stations de traitement des eaux usées</t>
  </si>
  <si>
    <t>O : Accompagnement systématique par des responsables des stations 
T : Equipements de sécurité (casque, lunettes, vêtements et masque)</t>
  </si>
  <si>
    <t xml:space="preserve">H : Planifier des visites périodiques chez le médecin du travail </t>
  </si>
  <si>
    <t>Missions, activité de conduite</t>
  </si>
  <si>
    <t xml:space="preserve">O: Diffuser une check-list pour les missions à l'étranger rappelant certaines règles et les points de vigilance
T : Optimisation de l'environnement numérique de travail  - 
O : Continuer à développer les audioconférences et les visioconférences : création de compte zoom individuel </t>
  </si>
  <si>
    <t>Sequoia, Orléans</t>
  </si>
  <si>
    <t>Missions - Utilisation des transports en commun majoritairement.
Trajets ponctuels en voiture et avion (en moyenne 50 jours par an sur le territoire)</t>
  </si>
  <si>
    <t>O : Rappel des consignes de sécurité liés aux déplacements professionnels
H : Vaccination
O : Favoriser la visioconférence quand possible
T : Entretien des véhicules DAF/SETI</t>
  </si>
  <si>
    <t>Exposition à des particules radioactives lors des déplacements sur les sites</t>
  </si>
  <si>
    <t>H : Fiche d'exposition individuelle
T : EPI 
O : Convention IRSN
T : Dosimétrie
H : Suivi médical personnalisé (CEA)
O : Personne Compétente en Radioprotection</t>
  </si>
  <si>
    <t>Les opérateurs véhicules sont amenés à effectuer leurs visites en extérieur.</t>
  </si>
  <si>
    <t xml:space="preserve">Déplacements en Europe et sur le territoire dans le cadre des visites véhicules.
Le transport est pris en charge par le constructeur. </t>
  </si>
  <si>
    <t>Horaires atypiques lors des déplacements professionnels.</t>
  </si>
  <si>
    <t xml:space="preserve">Présence d'une fosse servant à la présentation des véhicules à proximité de la halle technique. </t>
  </si>
  <si>
    <t>Croisement de flux (voitures) lors des présentations de véhicules</t>
  </si>
  <si>
    <t>Déplacements professionnels. Trajets longs et fréquents. Les véhicules sont gérés par la DRIEATS ils ne sont pas au ministère,</t>
  </si>
  <si>
    <t>Présence d'une chaudière et utilisation de plaques de cuisson dans la salle de repos</t>
  </si>
  <si>
    <t>Présence d'un pont élévateur utilisé lors des présentations véhicules</t>
  </si>
  <si>
    <t>Activité nécessitant une habilitation électrique. Lors des présentations les agents sont amenés à assister à des manipulations sur des moteurs électriques.</t>
  </si>
  <si>
    <t>T: EPI : parkas imperméables et modulables</t>
  </si>
  <si>
    <t xml:space="preserve">O : Procédure administrative pour les déplacements et plan de route organisé par le constructeur </t>
  </si>
  <si>
    <t>H: Mise en garde et sensibilisation du personnel
T: Marquage au sol</t>
  </si>
  <si>
    <t>T: Signalisation 
O: Procédure et guide pour placer les véhicules</t>
  </si>
  <si>
    <t>O: Consignes et mode d'emploi, 
T: Blocage sécurité, 
T: Contrôle réglementaires tous les  ans</t>
  </si>
  <si>
    <t>O : Consigne : le constructeur est le seul à pouvoir intervenir sur le véhicule électrique
H : Habilitation B0L obligatoire pour les agents exposés (permet de connaitre les risques et la procédure pour mettre hors tension) - le constructeur est le seul à effectuer l'opération et fourni les EPI en cas de visite prototype + 
T : En cas de visite d'un prototype : balisage si besoin et EPI spécifiques fournis par le constructeur
T: EPI mis à disposition des agents : casque ou casquettes renforcées, vestes haute vibilité, bouchons d'oreilles, chaussures de sécurité</t>
  </si>
  <si>
    <t>H : Actions de sensibilisation des agents au risque routier, recourir au maximum au transport en commun.</t>
  </si>
  <si>
    <t>O : Consignes d'utilisation du petit électroménager
T : Entretien et vérification de l'état de l'électroménager</t>
  </si>
  <si>
    <t>Pérenniser les actions existantes</t>
  </si>
  <si>
    <t>500€ agent à former B0L</t>
  </si>
  <si>
    <t>O : Possibilité de dormir sur place en déplacement
T : Entretien véhicules DAF/SETI</t>
  </si>
  <si>
    <t>O : Transports publics à privilégiér à la voiture
H : Actions de sensibilisation au risque routier</t>
  </si>
  <si>
    <t>Postures contraignantes de façon prolongée</t>
  </si>
  <si>
    <t>Activités réalisées en extérieur</t>
  </si>
  <si>
    <t>T : Utilisation de trépied et d'un sac à dos pour le matériel photo</t>
  </si>
  <si>
    <t>H: Sensibiliser aux gestes et postures réduisant des TMS  et aux troubles visuels par des communications adaptées
H : Sensibiliser sur les bilans de santé notamment la vue
O : Mettre en place un mode de travail en binôme avec des rotations</t>
  </si>
  <si>
    <t xml:space="preserve">T : Mise à disposition de vestes polaires et de bouteilles d'eau pour des déplacements
H : Information sur les gestes à adopter en cas de fortes chaleurs - Fiches réflexes </t>
  </si>
  <si>
    <t>Encadements</t>
  </si>
  <si>
    <t>3000€ HT</t>
  </si>
  <si>
    <t>SG/DAF</t>
  </si>
  <si>
    <t>SG/DRH</t>
  </si>
  <si>
    <t>Déplacements entre les sites Tour Sequoia et l'Arche dans le cadre des visites de conseils en ergonomie et étude de poste, réception de matériel au courrier et quai de livraison</t>
  </si>
  <si>
    <t>Missions, visites de sites occasionant des croisements de flux et l'utilisation de moyens de transport en commun</t>
  </si>
  <si>
    <t xml:space="preserve">Manipulation et port de matériel dans le cadre des aménagements de poste </t>
  </si>
  <si>
    <t>Exposition au risque durant les visites et études de poste</t>
  </si>
  <si>
    <t>O : Planification, préparation et regroupement des déplacements</t>
  </si>
  <si>
    <t>O : Rappel des consignes de sécurité en matière d'archivage et de stockage
H : Visites de conseils en ergonomie et études de poste réalisées par les assistants et conseillers de prévention</t>
  </si>
  <si>
    <t>T : Mise à disposition d'un chariot et d'EPI (chaussures de sécurité et gants)</t>
  </si>
  <si>
    <t>H et O : Plan de prévention du risque routier</t>
  </si>
  <si>
    <t>DRH/CRHAC2</t>
  </si>
  <si>
    <t>Pérenniser les actions</t>
  </si>
  <si>
    <t>Mise sous pli</t>
  </si>
  <si>
    <t xml:space="preserve">O : Diversification des missions </t>
  </si>
  <si>
    <t xml:space="preserve">O : Recrutement d'un autre agent dont une des missions sera l'expédition
H : Action de sensibilisation aux gestes et postures </t>
  </si>
  <si>
    <t>2ème semestre 2024</t>
  </si>
  <si>
    <t>Utilisation escabeau</t>
  </si>
  <si>
    <t xml:space="preserve">Dalle de plafond instable </t>
  </si>
  <si>
    <t>H : Visites de conseils en ergonomie</t>
  </si>
  <si>
    <t>H : Signalétique
O : Rappel des procédures de désoncombrement 
T :  Mesures de sécurité</t>
  </si>
  <si>
    <t>Port de charge</t>
  </si>
  <si>
    <t>Utilisation chariot</t>
  </si>
  <si>
    <t>Distances à parcourir, escaliers</t>
  </si>
  <si>
    <t xml:space="preserve">T : Chariot à disposition 
O: Dématérialisation des procédures </t>
  </si>
  <si>
    <t xml:space="preserve">T : Prise en charge par l'administration de l'achat de chaussures de qualité, manteau et fourniture de parapluie,
O: Aménagement du temps de travail </t>
  </si>
  <si>
    <t>T : Vérification et entretien du matériel</t>
  </si>
  <si>
    <t>3ème semestre 2024</t>
  </si>
  <si>
    <t>Orléans</t>
  </si>
  <si>
    <t>Intervention en salle serveur
Maintenance de matériel (copieurs, serveurs...)</t>
  </si>
  <si>
    <t>Exposition au bruit de ventilation dans la salle des serveurs</t>
  </si>
  <si>
    <t>Manipulation de matériels et colis</t>
  </si>
  <si>
    <t>Intervention en salle de stockage de matériel/évacuation des déchets, Manque de moyens d'alerte</t>
  </si>
  <si>
    <t>O: Rappel des consignes de sécurité
H: Formation habilitation électrique  (renouvellement fait en 2023).
T : Contrôle des installations et mise en conformité 
T : Kit EPI : gants isolants 1 000 V et sous-gants, lunettes de protection
T : Vérificateur d'absence de tension BT, condamnateur de disjoncteur, macaron de condamnation</t>
  </si>
  <si>
    <t xml:space="preserve">T : Contrôle des installations et mise en conformité </t>
  </si>
  <si>
    <t>T : Matériel adapté (chariots roulants)
H : Formation gestes et postures
H: Surveillance médicale (Médecine du travail)
O : Rappel consignes de sécurité</t>
  </si>
  <si>
    <t>T : Amélioration ponctuelle de l'isolation phonique dans les faux plafonds. 
Projet de rénovation thermique du bâtiment engagé, qui permettra une amélioration de l'isolation phonique extérieure</t>
  </si>
  <si>
    <t>SG et 
CGDD / SDAG</t>
  </si>
  <si>
    <t>Fin 2024</t>
  </si>
  <si>
    <t>SG/DAJ</t>
  </si>
  <si>
    <t>Gêne importante du fait du grand besoin de concentration des agents pour effectuer leurs missions</t>
  </si>
  <si>
    <t>Horaires atypiques. Travail le weekend et astreintes ponctuelles</t>
  </si>
  <si>
    <t>O : Augmentation du télétravail</t>
  </si>
  <si>
    <t>O : Astreinte sur volontariat</t>
  </si>
  <si>
    <t>O : Télétravail possible jusqu'à 3 jours par semaine 
O : Proposition d'occupation des bureaux libres et des salles de réunion pour une meilleure concentration</t>
  </si>
  <si>
    <t>H : Attention particulière de la direction pour limiter les jours d'astreintes et les concentrer sur les cadres supérieurs
O : Récupération des jours travaillés
O : Application de la charte du temps et du droit à la déconnexion</t>
  </si>
  <si>
    <t xml:space="preserve">Stockage en hauteur </t>
  </si>
  <si>
    <t>Utilisation de plans de travail</t>
  </si>
  <si>
    <t>O : Ajout dans la charte
H : Réalisation des visites de conseils en ergonomie</t>
  </si>
  <si>
    <t>T : Délocalisation des armoires dans les pièces obscurs hors bureaux 
O : Archivage des dossiers finis ou en cours</t>
  </si>
  <si>
    <t>Inspection et contrôle de batiment</t>
  </si>
  <si>
    <t>Intervention d'entretien et de maintenance</t>
  </si>
  <si>
    <t>Manipulation de colis, ramettes de papier, matériels, archives</t>
  </si>
  <si>
    <t>O: Rappel des consignes de sécurité
H: Formation habilitation électrique  (renouvellement fait en 2023).
T : Contrôle des installations et mise en conformité 
T : Kit EPI : gants isolants 1 000 V et sous-gants, lunettes d eprotection
T : Vérificateur d'absence de tension BT, condamnateur de disjoncteur, macaron de condamnation</t>
  </si>
  <si>
    <t>T: Utilisation de matériel adapté (chariots roulants)
H : Surveillance médicale  (Médecine du travail)
H : Formation gestes et postures
O : Rappel des consignes de sécurité</t>
  </si>
  <si>
    <t>T: Utilisation de matériel adapté (chariots roulants)
H : Surveillance médicale (Médecine du travail).</t>
  </si>
  <si>
    <r>
      <t>O: Rappel des consignes de sécurité
O</t>
    </r>
    <r>
      <rPr>
        <sz val="20"/>
        <rFont val="Times New Roman"/>
        <family val="1"/>
      </rPr>
      <t xml:space="preserve"> : Prévenir systématiquement l'accueil et les collègues de chaque déplacement</t>
    </r>
  </si>
  <si>
    <t xml:space="preserve">T : Équipement par téléphone sans fil / portable.
O : Rappel des consignes de sécurité : prévenir systématiquement l'accueil et collègues de son déplacement, se munir de son téléphone. Prévoir rappel des consignes fin 2024.
</t>
  </si>
  <si>
    <t>Chambre froide</t>
  </si>
  <si>
    <t>Soufflerie en cuisine, hottes bruyantes</t>
  </si>
  <si>
    <t>Fumées de cuisson et poussière</t>
  </si>
  <si>
    <t>Utilisation d’éléments piquants tranchants ; éléments très chauds ou très froids</t>
  </si>
  <si>
    <t>Rester debout pendant le service</t>
  </si>
  <si>
    <t>Utilisation de produits d’entretien</t>
  </si>
  <si>
    <t>Présence de produits inflammables, sous pression</t>
  </si>
  <si>
    <t>Contacts avec les produits alimentaires</t>
  </si>
  <si>
    <t>T : Accès sécurisé à la chambre froide</t>
  </si>
  <si>
    <t>O : Alerte service compétent
T: EPI: bouchons d'oreille</t>
  </si>
  <si>
    <t>T : Utilisation des hottes en marche 
O : Aération de la pièce</t>
  </si>
  <si>
    <t>H : Formation incendie 
T : Couverture anti-feu</t>
  </si>
  <si>
    <t xml:space="preserve">T: Trousse de secours à disposition / kit doigt sectionné / chausures de sécurité : gants en côte de maille </t>
  </si>
  <si>
    <t>T : Salle de repos 
O : Aménagement du travail en brigades</t>
  </si>
  <si>
    <t xml:space="preserve">H : Sensibilisation et communication reprenant les bons gestes et postures dans la salle de repos,
T : Chariot à disposition, chaussures de sécurité
O : Rappel des bonnes postures </t>
  </si>
  <si>
    <t>T : Gants mis à dispositon</t>
  </si>
  <si>
    <t>O : Suivi des procédures d'utilisation
T: Etiquetage des produits 
T : Gants mis à disposition</t>
  </si>
  <si>
    <t>O : Protocole d'accès à la chambre froide</t>
  </si>
  <si>
    <t xml:space="preserve">T : Renouvellement du stock des bouchons d'oreille, casques
H : Planification de visites médicales </t>
  </si>
  <si>
    <t>H : Formation à l'utilisation des produits à programmer</t>
  </si>
  <si>
    <t>H : Renouvellement des formations aux normes d'hygiène</t>
  </si>
  <si>
    <t>H : Formation incendie à renouveler</t>
  </si>
  <si>
    <t>T : Entretien et vérification du matériel
O : Protocole formalisé en cas d'accident</t>
  </si>
  <si>
    <t>2ème semestrre 2024</t>
  </si>
  <si>
    <t>O : Mise en place de brigades/taxi après 22h /récupération si permanence le week end / prise en charge du repas / régime indemnitaire</t>
  </si>
  <si>
    <t>Travail posté et travail sur écran</t>
  </si>
  <si>
    <t>Horaires decalés,travail de nuit et le weekend</t>
  </si>
  <si>
    <t xml:space="preserve">Situation des locaux des analystes, bas de plafond et peu isolés pouvant générer des heurts lors des déplacements. </t>
  </si>
  <si>
    <t>Déplacements de nuit en voiture</t>
  </si>
  <si>
    <t>T : Aménagement des postes de travail des agents
O : Aménagement et organisation du temps de travail en conséquence</t>
  </si>
  <si>
    <t>O : Mise en place de jours de repos compensateurs
O : Travail en binôme
H : Cadre d'astreinte en appui 7/7jours, 24/24h</t>
  </si>
  <si>
    <t>T : Protection et signalisation des zones dangereuses</t>
  </si>
  <si>
    <t>O : Mise à disposition de taxis (abonnement G7)</t>
  </si>
  <si>
    <t>H : Visite sur site de l'équipe de prévention médico-sociale
T : Aménagements supplémentaires en fonction
O : Mise en place de visites périodiques chez le médecin du travail</t>
  </si>
  <si>
    <t>Déplacements entre les sites de l'Arche et Tour Séquoia dans le cadre des visites de conseils en ergonomie pour les femmes enceintes et trajets vers les salles de tire-lait</t>
  </si>
  <si>
    <t>Port de matériel et manipulation des archives médicales</t>
  </si>
  <si>
    <t>Exposition au sang et fluides biologiques dans le cadre de certaines activités (prise en charge des agents et campagne de vaccination)</t>
  </si>
  <si>
    <t xml:space="preserve"> Manipulation et usage de seringues, aiguilles</t>
  </si>
  <si>
    <t>Présence de produits à usage médical pouvant être inflammables</t>
  </si>
  <si>
    <t>Usage médical de produit inflammables</t>
  </si>
  <si>
    <t xml:space="preserve">O : Lancement de la procédure de numérisation des archives
T : Utilisation marche-pied </t>
  </si>
  <si>
    <t>O : Protocole et gestes réflexes en cas d'exposition
T : EPI : gants et masques  à usage unique
H : Formation initiale</t>
  </si>
  <si>
    <t>T : Caisses et poubelles de collecte spécifiques et sécurisées,
O : Protocole et gestes réflexes en cas d'accident,
T : EPI : gants à usage unique,
H : Formation initiale</t>
  </si>
  <si>
    <t>H : Formation initiale
T : Etiquetage des produits et stockage sécurisé</t>
  </si>
  <si>
    <t>H : Formation initiale
T : Etiquetage des produits et stockage sécurisé
O : Protocole d'utilisation</t>
  </si>
  <si>
    <t>Séquoia, Toulouse, Marseille, Saint-Malo, Brest, Nantes, Le Havre, Quimper</t>
  </si>
  <si>
    <t>O : Délocalisation des archives vers les armoires ou pièce dédiée.
Opération de déménagement des agents de la DGAMPA en préparation. Cette opération nécessitera au préalable une opération d'archivage</t>
  </si>
  <si>
    <t>MVSRH</t>
  </si>
  <si>
    <t>O : Création d'une charte du temps de travail permettant de définir des règles collectives et d'assurer un meilleur équilibre vie pro/perso</t>
  </si>
  <si>
    <t>Fin 2025</t>
  </si>
  <si>
    <t>Configuration des locaux du site de Saint-Malo qui présentent un risque de chute 
Pavage cour intérieure/Butée de portail / Escalier Arsenal K
Table élévatrice</t>
  </si>
  <si>
    <t>T : Travaux d'entretien (Pavage de la cour partiel : 2022-2023)</t>
  </si>
  <si>
    <t>T : Finalisation des travaux de pavage
O : Information/signalisation des espaces dangereux                                                                                   Pour le bâtiment Arsenal K, prise de contact avec l’ENIM pour traiter les risques de chutes dans les parties communes empruntées par la la DGAMPA SM (gestionnaire  ENIM)</t>
  </si>
  <si>
    <t>MVSRH VSRH3</t>
  </si>
  <si>
    <t>De 45000€ à 90000€                       ENIM</t>
  </si>
  <si>
    <t>Pool de voitures à Saint-Malo</t>
  </si>
  <si>
    <t>T : Entretien des véhicules
O : Contrôle de l'aptitude à conduire
H : Webinaire de prévention organisé par l'assureur</t>
  </si>
  <si>
    <t>Pérenniser les actions existantes
H : Sensibilisation du personnel                                                                                                                  H : Stage de sensibilisation à la sécurité routière – 10 personnes</t>
  </si>
  <si>
    <r>
      <rPr>
        <sz val="24"/>
        <rFont val="Times New Roman"/>
        <family val="1"/>
        <charset val="1"/>
      </rPr>
      <t>1</t>
    </r>
    <r>
      <rPr>
        <vertAlign val="superscript"/>
        <sz val="24"/>
        <rFont val="Times New Roman"/>
        <family val="1"/>
        <charset val="1"/>
      </rPr>
      <t>er</t>
    </r>
    <r>
      <rPr>
        <sz val="24"/>
        <rFont val="Times New Roman"/>
        <family val="1"/>
        <charset val="1"/>
      </rPr>
      <t xml:space="preserve"> semestre 2025</t>
    </r>
  </si>
  <si>
    <t>Déplacements professionnels en zones d'endémie</t>
  </si>
  <si>
    <t xml:space="preserve">H : Suivi vaccinal par un centre de vaccination international </t>
  </si>
  <si>
    <t>Astreintes
Travail la nuit ou le week-end à certaines périodes de l'année</t>
  </si>
  <si>
    <t>O : Rappel du droit à la déconnexion
Repos compensateur</t>
  </si>
  <si>
    <t xml:space="preserve">Activité professionnelle </t>
  </si>
  <si>
    <t>T : Entretien des véhicules 
O : Contrôle de l'aptitude à conduire</t>
  </si>
  <si>
    <t>Centre serveur Saint-Malo
Vétusté du réseau électrique/informatique</t>
  </si>
  <si>
    <t>Centre serveur Saint-Malo
Magasin
Table élévatrice</t>
  </si>
  <si>
    <t>Centre serveur Saint-Malo</t>
  </si>
  <si>
    <t>Présence d'un groupe électrogène Saint-Malo 
Centre-serveur Saint-Malo
Climatisation</t>
  </si>
  <si>
    <t xml:space="preserve">O : Procédures d'autorisation interne 
H : Formation et habilitations électriques adaptées selon les fonctions exercées et  délivrées par un organisme agréé (Bureau Véritas)
T : Contrôle périodique électrique par un organisme agréé (Bureau Veritas) 
Remplacement du matériel dégradé </t>
  </si>
  <si>
    <t xml:space="preserve">O : Procédures d'autorisation interne 
H : Formation et habilitations électriques adaptées selon les fonctions exercées et  délivrées par un organisme agréé (Bureau Veritas)
T : Contrôle des équipements par un organisme agréé (Bureau Veritas) (Table élévatrice)
O : Contrôle des accès </t>
  </si>
  <si>
    <t>O : Procédures 
H : Formation et habilitations électriques adaptées selon les fonctions exercées et  délivrées par un organisme agréé (Bureau Veritas) – Formations au risque incendie, lutte contre l’incendie et évacuation organisées à l’initiative du site</t>
  </si>
  <si>
    <t>O : Procédures d'autorisation interne 
H : Formation et habilitations électriques adaptées selon les fonctions exercées et  délivrées par un organisme agréé (Bureau Veritas)</t>
  </si>
  <si>
    <t>T : Création d'une paroi</t>
  </si>
  <si>
    <t>Fin 2026</t>
  </si>
  <si>
    <t>MVSRH VSRH3 NUM3</t>
  </si>
  <si>
    <t xml:space="preserve">                                                       800€                                                                                                                                                                          1000€</t>
  </si>
  <si>
    <t>VSRH3</t>
  </si>
  <si>
    <t xml:space="preserve">                                                       3000 €                                                                                                                                                                          1000 €</t>
  </si>
  <si>
    <t xml:space="preserve">O : Procédures d'utilisation
O : Aeration du local
T : EPI : gants, masques, lunettes, chaussures de sécurité       
O : Etiquettage des produits </t>
  </si>
  <si>
    <t>O : Rappel du droit à la déconnexion</t>
  </si>
  <si>
    <t>H : Formations relatives à la manutention</t>
  </si>
  <si>
    <t>O : Veille et vigilance sur les dates de péremption
O : Fiches de sécurité                                              
T : Mettre en place et utiliser des  bacs de rétention</t>
  </si>
  <si>
    <t>O : Création d'une charte du temps de travail afin de définir des règles collectives et d'assurer un meilleur équilibre de la charge de travail et de la vie pro/perso</t>
  </si>
  <si>
    <t>MVSRH SDTNUM / NUM3</t>
  </si>
  <si>
    <t>Metz, Bordeaux, Lille, Rouen, Nantes, Aix-en-Provence, Isle-d'Abeau, La Défense</t>
  </si>
  <si>
    <t>O : Mise en œuvre du droit à la déconnexion</t>
  </si>
  <si>
    <t>O: Rappel du droit à la déconnexion en diffusant à nouveau l'accord du 15 décembre 2022</t>
  </si>
  <si>
    <t>Hiérarchie + BRHAG</t>
  </si>
  <si>
    <t xml:space="preserve">1 an </t>
  </si>
  <si>
    <t>Hiérarchie - BRHAG</t>
  </si>
  <si>
    <t xml:space="preserve">Présence d'installations sous tension et de multiprises, surcharge d'équipements électriques, </t>
  </si>
  <si>
    <t>Travail posté, travail sur écran</t>
  </si>
  <si>
    <t>Missions, utilisation d'un véhicule de service</t>
  </si>
  <si>
    <t>H : Sensibilisation aux gestes et postures, relais des informations préventives disponibles sur l'intranet</t>
  </si>
  <si>
    <t>O : Signature d'une charte de bonne conduite
T : Vérification et entretien périodique des véhicules de service</t>
  </si>
  <si>
    <t>Interventions dans des ilots de machines</t>
  </si>
  <si>
    <t>T : Port d'EPI (casques de bouchons d'oreilles)</t>
  </si>
  <si>
    <t xml:space="preserve"> H: Habilitation pour intervention sur courant (B0, Bx en fonction du niveau d'exposition). Liste de agents tenue et suivie par DAF/SAS/SETI</t>
  </si>
  <si>
    <t>DAF/SAS/SETI</t>
  </si>
  <si>
    <t xml:space="preserve">2 an </t>
  </si>
  <si>
    <t>Plan National de Formation</t>
  </si>
  <si>
    <t>1500€/unité</t>
  </si>
  <si>
    <t xml:space="preserve">2 ans </t>
  </si>
  <si>
    <t>2 ans</t>
  </si>
  <si>
    <t>H : Actions de sensibilisation et de formation au risque routier</t>
  </si>
  <si>
    <t>H : Formations périodiques de recyclage organisées</t>
  </si>
  <si>
    <t>Site partagé avec la DREAL, DIR et autres services déconcentrés.
Travail avec prestataires</t>
  </si>
  <si>
    <t>Présence d'amiante dans les plafonds</t>
  </si>
  <si>
    <t xml:space="preserve">T : Mesure régulier de la présence d'amiante dans l'air  (résultat négatif) </t>
  </si>
  <si>
    <t>O : Plan co-activité</t>
  </si>
  <si>
    <t>Responsables de gestion de site + BRHAG</t>
  </si>
  <si>
    <t xml:space="preserve">T : Mesures régulieres de la présence d'amiante dans l'air  (résultat négatif) </t>
  </si>
  <si>
    <t>CEREMA</t>
  </si>
  <si>
    <t xml:space="preserve">O : Mise en œuvre d'un plan de co-activité conjointement avec les entreprises prestataires </t>
  </si>
  <si>
    <t>La Défense - Saint-Germain</t>
  </si>
  <si>
    <t>T : Dessalage lors des périodes hivernales, entretien des bâtiments
H : Signalétique
O : Rappel des consignes de désencombrement
O : Télétravail, visioconférences
H : Sensibilisations sur l'environnement de travail (intranet)</t>
  </si>
  <si>
    <t>SG/DAF/SAS</t>
  </si>
  <si>
    <t>T : Signalétique de circulation, 
T : Porte d'accès au site automatisée</t>
  </si>
  <si>
    <t>La Défense
Nanterre</t>
  </si>
  <si>
    <t>La Défense 
Saint-Germain 
Nanterre</t>
  </si>
  <si>
    <t>SG
DRH</t>
  </si>
  <si>
    <t>Cheffe BDC</t>
  </si>
  <si>
    <t>Cheffe de la mission QVT et son adjointe</t>
  </si>
  <si>
    <t>Assistant de prévention SHFDS</t>
  </si>
  <si>
    <t>Assistant de prévention DGEC</t>
  </si>
  <si>
    <t>Assistant de prévention/SHFDS</t>
  </si>
  <si>
    <t>Assistante de prévention DGALN</t>
  </si>
  <si>
    <t>Adjointe cheffe BDC</t>
  </si>
  <si>
    <t>Adjoint cheffe BDC</t>
  </si>
  <si>
    <t>Cheffe du BDC</t>
  </si>
  <si>
    <t>Intendant général</t>
  </si>
  <si>
    <t>Correspondant SST</t>
  </si>
  <si>
    <t>Logistique : Manutentionnaire, Magasinier, Gestionnaire coordinateur des moyens généraux, Opérateur de diffusion, Opérateur de reprographie</t>
  </si>
  <si>
    <t xml:space="preserve">La Défense
Saint-Germain
Nanterre </t>
  </si>
  <si>
    <t>T : Politique d'achat, entretien, maintenance, contrôle technique des véhicules de service. 
H : Actions de formation à la conduite en sécurité, à l'éco-conduite. Surveillance médicale, tests psychologiques. 
O : Rappel du respect du code de la route et des temps de repos lors de trajets longs.</t>
  </si>
  <si>
    <t>AP DAF</t>
  </si>
  <si>
    <t>Eco-conduite 1 200€ HT par agent, conduite en securité niveau 1 : 3000€ HT par agent, conduite de securité niveau 2 : 3000 € HT par agent</t>
  </si>
  <si>
    <t>Activité de conduite pour les chauffeurs ministres et chauffeurs de pool automobile , Risque de TMS affectant principalement le cou, les épaules et le dos, de maladies cardio-vasculaires ou digestives.</t>
  </si>
  <si>
    <t>O : Rappel du respect du code de la route,
H : Surveillance médicale particulière
H : Formation des chauffeurs ministres à la conduite de personnalités en sécurité. Formation des chauffeurs du pool à l'éco-conduite.</t>
  </si>
  <si>
    <t>1200€ ht la journée par agent</t>
  </si>
  <si>
    <t xml:space="preserve">Travail de nuit (au moins une heure entre 24h et 5h du matin) pour les chauffeurs ministres et chauffeurs de pool automobile lors de déplacements ou de conduite en convoi (à titre exceptionnel). </t>
  </si>
  <si>
    <t>O : Rappel du respect des temps de repos lors de trajets longs,
H : Surveillance médicale particulière.</t>
  </si>
  <si>
    <t>Conducteur auto - Régulateur de conducteur auto</t>
  </si>
  <si>
    <t>La Défense
Saint-Germain</t>
  </si>
  <si>
    <t>Dans le cadre de certaines activités, occasionnellement.</t>
  </si>
  <si>
    <t>O : Instructions pour le rangement des colis et courriers, affichage de consignes de sécurité.</t>
  </si>
  <si>
    <t>O : Consignes de sécurité. 
T : Port d'EPI : blouson de travail, paire de gants, paire de chaussures de sécurité, veste polaire
T : Matériels de manutention.</t>
  </si>
  <si>
    <t>T : Politique d'achat, entretien, maintenance, contrôle technique des véhicules de service</t>
  </si>
  <si>
    <t xml:space="preserve">T : Environnement dégagé de tout obstacle. 
T : Chaussures de sécurité. </t>
  </si>
  <si>
    <t>H : Sensibilisation à la conduite en sécurité</t>
  </si>
  <si>
    <t>H : Sensibilisation au risque de chutes</t>
  </si>
  <si>
    <t>A préciser.</t>
  </si>
  <si>
    <t>850€ HT pour 1/2 journée par agent</t>
  </si>
  <si>
    <t>La Défense
Saint-Germain
Nanterre</t>
  </si>
  <si>
    <t>Gestionnaires du mobilier.</t>
  </si>
  <si>
    <t>H : Sensibilisation à la conduite en sécurité.</t>
  </si>
  <si>
    <t>Utilisation d'appareils de jardinage bruyants.</t>
  </si>
  <si>
    <t>Vibrations dans la partie supérieure du corps (mains, avant-bras, bras).</t>
  </si>
  <si>
    <t>T : Port d'EPI : blouson de travail, parka
paire de chausssures de sécurité, paire de bottes,
 paire de gants, casque anti-bruit, veste polaire</t>
  </si>
  <si>
    <t>T : Port d'EPI : blouson de travail, parka
paire de chausssures de sécurité, paire de bottes,
 paire de gants, casque anti-bruit, veste polaire
O : Mesure de l'intensité, de la durée et de la fréquence.</t>
  </si>
  <si>
    <t>T : Port d'EPI : blouson de travail, parka
paire de chausssures de sécurité, paire de bottes,
 paire de gants, casque anti-bruit, veste polaire
T : Vérifications et entretien du matériel utilisé par SETI4</t>
  </si>
  <si>
    <t>O : Rappel des bonnes pratiques. 
H : Formation aux bonnes pratiques (PRAP)</t>
  </si>
  <si>
    <t>SETI 4</t>
  </si>
  <si>
    <t xml:space="preserve">Utilisation d'escabeau </t>
  </si>
  <si>
    <t>Dans le cadre de certaines activités d'exploitation technique des bâtiments.</t>
  </si>
  <si>
    <t>Interventions sur cloisons. Manutention de matériels et mobiliers divers. Magasinage de stocks.</t>
  </si>
  <si>
    <t>Interventions sur cloisons. Magasinage de stocks. Manutention de matériels et mobiliers divers.</t>
  </si>
  <si>
    <t>Navette</t>
  </si>
  <si>
    <t>T : Port d'EPI : bouchons d'oreille à disposition, blouson de travail, paire de gants, paire de chaussures de sécurité, veste polaire.
O : Consignes de sécurité. 
H : Surveillance médicale particulière</t>
  </si>
  <si>
    <t>O : Diffusion de consignes de sécurité notamment par affichage 
T : Escabeau et équipements ad hoc si besoin</t>
  </si>
  <si>
    <t xml:space="preserve">O : Diffusion de consignes de sécurité notamment par affichage </t>
  </si>
  <si>
    <t>O : Diffusion de consignes de sécurité notamment par affichage.</t>
  </si>
  <si>
    <t>O : Consignes de sécurité. 
T : Port d'EPI : bouchons d'oreille à disposition, blouson de travail, paire de gants, paire de chaussures de sécurité, veste polaire.
Matériels de manutention. 
O : Intervention en binôme le cas échéant.</t>
  </si>
  <si>
    <t>O : Consignes de sécurité
T : Port d'EPI : bouchons d'oreille à disposition, blouson de travail, paire de gants, paire de chaussures de sécurité, veste polaire.
H : Surveillance médicale particulière</t>
  </si>
  <si>
    <t>T : Politique d'achat, entretien, maintenance, contrôle technique des véhicules de service. 
H : Actions de formation à l'éco-conduite et à la conduite de véhicules électriques</t>
  </si>
  <si>
    <t>O : Mesure du bruit, au droit des travaux
H : Formation annuelle exposition au bruit</t>
  </si>
  <si>
    <t>H : Formation annuelle au travail en hauteur et risque de chute pour les nouveaux agents affectés, rappel pour les anciens agents.</t>
  </si>
  <si>
    <t>H : Formation lors de la prise de poste et formation continue.</t>
  </si>
  <si>
    <t>H : Poursuite des formations "gestes et postures" et "sécurité chantier" et sensibilisations aux bonnes postures de travail.
O : Rappel des consignes. 
T : Renouvellement des EPI et matériels</t>
  </si>
  <si>
    <r>
      <t>H : Poursuite des formations "gestes et postures" et "sécurité chantier"</t>
    </r>
    <r>
      <rPr>
        <sz val="20"/>
        <color rgb="FFFF0000"/>
        <rFont val="Times New Roman"/>
        <family val="1"/>
        <charset val="1"/>
      </rPr>
      <t xml:space="preserve"> </t>
    </r>
    <r>
      <rPr>
        <sz val="20"/>
        <rFont val="Times New Roman"/>
        <family val="1"/>
        <charset val="1"/>
      </rPr>
      <t>et sensibilisations aux risques liés à la manutention de charges lourdes.
O : Rappel des consignes. 
T : Renouvellement des EPI et matériels</t>
    </r>
  </si>
  <si>
    <t>2750€ HT la journée pour 10 agents</t>
  </si>
  <si>
    <t>1500€ HT la 1/2 journée pour 10 agents</t>
  </si>
  <si>
    <t>1500  euros par agent par an.</t>
  </si>
  <si>
    <t>Maintenance : vibrations dans les mains et les bras.</t>
  </si>
  <si>
    <t>Activités d'exploitation technique des bâtiments.</t>
  </si>
  <si>
    <t>Unité régie (maintenance), unité audiovisuel.</t>
  </si>
  <si>
    <t>Exploitation technique des bâtiments : poste à souder, chalumeau.</t>
  </si>
  <si>
    <t>Exploitation technique des bâtiments : accès aux locaux électriques, manœuvres et travaux éventuels.</t>
  </si>
  <si>
    <t>O : Consignes de sécurité
T : Port d'EPI : blousons de travail, paire de gants, paire de chaussures de sécurité, veste polaire, casque de chantier, casque anti-bruit, paire de lunettes de protection, casquette anti-choc, des bouchons d'oreilles
H : Surveillance médicale particulière
O : Mesure de l'intensité, de la durée et de la fréquence.</t>
  </si>
  <si>
    <t>O : Diffusion de consignes de sécurité notamment par affichage. 
T : Escabeau et équipements ad hoc si besoin (utilisation de plate-formes individuelles roulantes légères -PIRL-).</t>
  </si>
  <si>
    <t>O : Diffusion de consignes de sécurité notamment par affichage. 
T : Escabeau et équipements ad hoc si besoin.</t>
  </si>
  <si>
    <t>O : Consignes de sécurité
T : Port d'EPI : blousons de travail, paire de gants, paire de chaussures de sécurité, veste polaire, casque de chantier, casque anti-bruit, paire de lunettes de protection, casquette anti-choc, des bouchons d'oreilles
H : Surveillance médicale particulière</t>
  </si>
  <si>
    <t>O : Consignes de sécurité
T : Port d'EPI : blousons de travail, paire de gants, paire de chaussures de sécurité, veste polaire, casque de chantier, casque anti-bruit, paire de lunettes de protection, casquette anti-choc, des bouchons d'oreilles</t>
  </si>
  <si>
    <t>O : Consignes de sécurité (stockage sécurisé, contrôle réglementaire des bouteilles, signalétique)
T : Port d'EPI : blousons de travail, paire de gants, paire de chaussures de sécurité, veste polaire, casque de chantier, casque anti-bruit, paire de lunettes de protection, casquette anti-choc, des bouchons d'oreilles</t>
  </si>
  <si>
    <t>H : Habilitation électrique
H : Surveillance médicale particulière
O : Consignes de sécurité
T : Port d'EPI : blousons de travail, paire de gants, paire de chaussures de sécurité, veste polaire, casque de chantier, casque anti-bruit, paire de lunettes de protection, casquette anti-choc, des bouchons d'oreilles</t>
  </si>
  <si>
    <t>H : Formation lors de la prise de poste et formation continue</t>
  </si>
  <si>
    <t>750€ HT la 1/2 journée par agent</t>
  </si>
  <si>
    <t>Atelier menuiserie : vibrations dans les mains et les bras.</t>
  </si>
  <si>
    <t>Atelier menuiserie : utilisation de matériels spécifiques.</t>
  </si>
  <si>
    <t>Atelier menuiserie : stockage et usage de produits dangereux aux propriétés toxicologiques.</t>
  </si>
  <si>
    <t>Atelier menuiserie : poussières de bois.</t>
  </si>
  <si>
    <t>Activités de l'atelier menuiserie sur le site de Nanterre.</t>
  </si>
  <si>
    <t>O : Consignes de sécurité
T : Port d'EPI : parka, paire de chaussures de sécurité, 
paire de gants. Ils ont une dotation de vêtements
 en location entretien avec cottes, 
H : Surveillance médicale particulière</t>
  </si>
  <si>
    <t>T : Port d'EPI : parka, paire de chaussures de sécurité, 
paire de gants. Ils ont une dotation de vêtements
 en location entretien avec cottes, 
O : Consignes de sécurité
H : Surveillance médicale particulière
O : Recensement et tenue à jour des fiches de données de sécurité (FDS). 
O : Affichage et étiquetage des produits. 
T : Stockage sécurisé</t>
  </si>
  <si>
    <t xml:space="preserve">T : Système d'aspiration
T : Port d'EPC/EPI : parka, paire de chaussures de sécurité, paire de gants. Ils ont une dotation de vêtements
 en location entretien avec cottes, 
O : Consignes de sécurité
H : Surveillance médicale particulière. </t>
  </si>
  <si>
    <t>O : Contacts réguliers et fréquents avec la hiérarchie.</t>
  </si>
  <si>
    <t>T : Mise à disposition de DATI.</t>
  </si>
  <si>
    <r>
      <t xml:space="preserve">Logistique : Manutentionnaire, Magasinier, </t>
    </r>
    <r>
      <rPr>
        <sz val="20"/>
        <color theme="1"/>
        <rFont val="Times New Roman"/>
        <family val="1"/>
      </rPr>
      <t>Gestionnaire coordinateur des moyens généraux, Opérateur de diffusion</t>
    </r>
  </si>
  <si>
    <r>
      <t xml:space="preserve">Logistique : </t>
    </r>
    <r>
      <rPr>
        <sz val="20"/>
        <color theme="1"/>
        <rFont val="Times New Roman"/>
        <family val="1"/>
      </rPr>
      <t xml:space="preserve">Manutentionnaire, Magasinier, Gestionnaire coordinateur des moyens généraux, </t>
    </r>
    <r>
      <rPr>
        <b/>
        <sz val="20"/>
        <color theme="1"/>
        <rFont val="Times New Roman"/>
        <family val="1"/>
      </rPr>
      <t>Opérateur de diffusion</t>
    </r>
  </si>
  <si>
    <r>
      <t xml:space="preserve">Logistique : </t>
    </r>
    <r>
      <rPr>
        <sz val="20"/>
        <color theme="1"/>
        <rFont val="Times New Roman"/>
        <family val="1"/>
      </rPr>
      <t xml:space="preserve">Manutentionnaire, Magasinier, Gestionnaire coordinateur des moyens généraux, Opérateur de diffusion, </t>
    </r>
    <r>
      <rPr>
        <b/>
        <sz val="20"/>
        <color theme="1"/>
        <rFont val="Times New Roman"/>
        <family val="1"/>
      </rPr>
      <t>Opérateur de reprographie</t>
    </r>
  </si>
  <si>
    <r>
      <t>Atelier diffusion. Navette.</t>
    </r>
    <r>
      <rPr>
        <b/>
        <sz val="11"/>
        <color rgb="FFFF0000"/>
        <rFont val="Times New Roman"/>
        <family val="1"/>
      </rPr>
      <t xml:space="preserve"> </t>
    </r>
  </si>
  <si>
    <t>Pôle diffusion</t>
  </si>
  <si>
    <t>Atelier reprographie et finition.</t>
  </si>
  <si>
    <t>Atelier reprographie et finition. Assistance photocopie.</t>
  </si>
  <si>
    <t>Utilisation de chariots spécifiques</t>
  </si>
  <si>
    <t>Atelier reprographie et finition (thermoreliure de documents).</t>
  </si>
  <si>
    <t>Niveau de maîtrise du risque</t>
  </si>
  <si>
    <t>Catégories mesures de prévention</t>
  </si>
  <si>
    <t>O : Consignes de sécurité
T : Port d'EPI : blouson de travail, paire de gants, paire de chaussures de sécurité, veste polaire. matériels de manutention</t>
  </si>
  <si>
    <t>T : Port d'EPI : Chaussures de sécurité, gants, casques en fonction des matériaux utilisés
O : Consignes de sécurité
H : Habilitation électrique</t>
  </si>
  <si>
    <t>O : Consignes de sécurité
T : Port d'EPI : bouchons d'oreille à disposition, chaussures de sécurité, gants, casques en fonction des matériaux utilisés</t>
  </si>
  <si>
    <t>O : Consignes de sécurité
T : Port d'EPI : chaussures de sécurité, gants, casques en fonction des matériaux utilisés</t>
  </si>
  <si>
    <t>O : Consignes de sécurité
T : Port d'EPI, matériels de manutention si besoin
H : Surveillance médicale particulière</t>
  </si>
  <si>
    <t>T : Port d'EPI : masques, gants, 
O : Consignes de sécurité
H : Surveillance médicale particulière
O : Recensement et tenue à jour des fiches de données de sécurité (FDS)
O : Affichage et étiquetage des produits
T :Stockage sécurisé</t>
  </si>
  <si>
    <t>T : Port d'EPI : gants, casques, chaussures de sécurité, 
O : Consignes de sécurité
H : Habilitation électrique</t>
  </si>
  <si>
    <t>H : Formation sur les postures à adopter pour porter et déplacer des charges.</t>
  </si>
  <si>
    <t>H : Nouvelle équipe diffusion à former</t>
  </si>
  <si>
    <t>H : Formation sur les postures à adopter pour porter et déplacer des charges</t>
  </si>
  <si>
    <t>Atelier carrosserie.</t>
  </si>
  <si>
    <t>Atelier carrosserie</t>
  </si>
  <si>
    <t>Atelier carrosserie (préparation à la peinture, cabine de peinture).</t>
  </si>
  <si>
    <t>Atelier carrrosserie</t>
  </si>
  <si>
    <t>Atelier carrosserie (travail dans l'atelier)</t>
  </si>
  <si>
    <t>Station-service</t>
  </si>
  <si>
    <t>Activités de l'atelier carrosserie sur le site de Nanterre.</t>
  </si>
  <si>
    <t>H : Formation continue</t>
  </si>
  <si>
    <t>T : Mise à disposition de DATI</t>
  </si>
  <si>
    <t>O : Consignes de sécurité
T : Port d'EPI : masques, casques, combinaisons jetables, paire de chaussures de sécurité, paire de gants, matériels de manutention
H : Surveillance médicale particulière</t>
  </si>
  <si>
    <t>T : Port d'EPI : masques, casques, combinaisons jetables, paire de chaussures de sécurité, paire de gants 
O : Consignes de sécurité
H : Surveillance médicale particulière
O : Recensement et tenue à jour des fiches de données de sécurité (FDS)
O : Affichage et étiquetage des produits
T : Stockage sécurisé</t>
  </si>
  <si>
    <t>T : Port d'EPI : masques, casques, combinaisons jetables, paire de chaussures de sécurité, paire de gants 
O : Consignes de sécurité
H : Habilitation électrique</t>
  </si>
  <si>
    <t>O : Consignes de sécurité
T : Port d'EPI : masques, casques, combinaisons jetables, paire de chaussures de sécurité, paire de gants 
H : Surveillance médicale particulière
O : Mesure de la contrainte thermique</t>
  </si>
  <si>
    <t>T : Port d'EPI : masques, casques, combinaisons jetables, paire de chaussures de sécurité, paire de gants 
T : Maintenance station-service
O : Retrait des déchets hydrocarburés. 
T : Signalétique indiquant les risques et les obligations à respecter
O : Limitation de l'accès à la station-service (seulement les 2 agents de l'atelier)</t>
  </si>
  <si>
    <t>O : Contacts réguliers et fréquents avec la hiérarchie</t>
  </si>
  <si>
    <t xml:space="preserve">Déplacement entre les réserves </t>
  </si>
  <si>
    <t>Présence d'un grand nombre de combustibles dans l'environnement de travail</t>
  </si>
  <si>
    <t>Utilisation de chariots manuels</t>
  </si>
  <si>
    <t>H : Conseils en ergonomie.
O : Rappel des bonnes pratiques. 
O : Action et limite sur le poids des charges.</t>
  </si>
  <si>
    <t>T : Entretien des bâtiments. 
H : Conseils en ergonomie. 
O : Bonnes pratiques.</t>
  </si>
  <si>
    <t>T : Mise en conformité et contrôle des installations. 
O : Interventions ponctuelles des services techniques sur demande des agents
O : Plan de mise en sécurité</t>
  </si>
  <si>
    <t>T : Mise en place d'un entretien périodique
O : Formalisation d'un protocole d'utilisation</t>
  </si>
  <si>
    <t>Cheffe de la mission de la politique documentaire
Cheffe de la mission archives</t>
  </si>
  <si>
    <t>2024 - 2025</t>
  </si>
  <si>
    <t>En permanence</t>
  </si>
  <si>
    <t>2024-2025</t>
  </si>
  <si>
    <t>O : Plan de prévention du risque routier ministériel
H : Actions de sensibilisation et informations disponibles sur l'intranet
H : Information sur les consignes de sécurité du plan vélo, diffusion de la fiche de conseils de prudence et de sécurité du SG  pour les agents faisant à vélo le trajet domicile/travail
T : Entretien des véhicules de fonction
O : Mise en œuvre du télétravail</t>
  </si>
  <si>
    <t>SG/DRH/CMVRH</t>
  </si>
  <si>
    <t>Observations risques communs</t>
  </si>
  <si>
    <t>O : Poursuite de la numérisation des archives et prise de contact avec la MAGIE</t>
  </si>
  <si>
    <t>O : Rappel des règles lors de chaque nouvelle affectation</t>
  </si>
  <si>
    <t>Directeur général
DAGSI / pôle RH et logistique</t>
  </si>
  <si>
    <t>Immédiat</t>
  </si>
  <si>
    <t>Metz,
Grenoble,
Toulouse, 
Lyon</t>
  </si>
  <si>
    <t>H : Formation CACES
T : Equipement de harnais de sécurité</t>
  </si>
  <si>
    <t>Directeur général 
Chef(fe) de service
Supérieur hiérarchique
Les agents
DAGSI/ pôle RHL</t>
  </si>
  <si>
    <t>Risques industriels et bactériologiques
Certains agents dans le cadre de leurs missions, peuvent à contrôler ou à visiter des stations de traitement des eaux usées</t>
  </si>
  <si>
    <t>O : Accompagnement systématique par des responsables 
des stations en question qui fournissent des consignes 
T : Accessoires de sécurité</t>
  </si>
  <si>
    <t>Directeur général 
Chef(fe) de service
Supérieur hiérarchique</t>
  </si>
  <si>
    <t>Risques communs liés aux sites</t>
  </si>
  <si>
    <t>DAEI - DRH</t>
  </si>
  <si>
    <t>H : Sensibilisation aux risques sanitaires et sécuritaires
O : Elaboration de fiches réflexes en cas d'exposition à des agents infectieux</t>
  </si>
  <si>
    <r>
      <t>T : Port d'EPI</t>
    </r>
    <r>
      <rPr>
        <sz val="20"/>
        <color theme="1"/>
        <rFont val="Times New Roman"/>
        <family val="1"/>
      </rPr>
      <t xml:space="preserve">
O : Consignes de sécurité en radio-protection, 
H : Formation continue</t>
    </r>
  </si>
  <si>
    <r>
      <t>T : Mise à disposition d'escabeau</t>
    </r>
    <r>
      <rPr>
        <sz val="20"/>
        <color theme="1"/>
        <rFont val="Times New Roman"/>
        <family val="1"/>
      </rPr>
      <t xml:space="preserve">
O: Rappel des consignes de sécurité</t>
    </r>
  </si>
  <si>
    <r>
      <t xml:space="preserve">T : Port d'EPI </t>
    </r>
    <r>
      <rPr>
        <sz val="20"/>
        <color theme="1"/>
        <rFont val="Times New Roman"/>
        <family val="1"/>
      </rPr>
      <t xml:space="preserve">
O : Consignes de sécurité en radio-protection, 
H : Formation continue</t>
    </r>
  </si>
  <si>
    <t>Déplacement des agents de la MNSR dans des installations nucléaires</t>
  </si>
  <si>
    <t>O : Consignes de sécurité du site visité
T : Utilisation d'un équipement de protection individuel
H : Formation sensibilisation aux risques ionisants
H: Suivi médical régulier</t>
  </si>
  <si>
    <t>O : Préparer la visite du site pour une mise en place des procédures d'accompagnement et des équipements de sécurité
O : Rappel de l'obligation de respecter les consignes de sécurité sur place
O : Gestes réflexes : en cas de contamination accidentelle, se référer aux consignes de la Haute Autorité de Santé (HAS) et des services de secours sur place</t>
  </si>
  <si>
    <t xml:space="preserve">O: Diffuser une check-list pour les missions à l'étranger rappelant certaines règles et les points de vigilance
T : Optimisation de l'environnement numérique de travail
O : Continuer à développer les audioconférences et les visioconférences : création de compte zoom individuel 
</t>
  </si>
  <si>
    <t xml:space="preserve">O: Diffuser une check-list pour les missions à l'étranger rappelant certaines règles et les points de vigilance
T : Optimisation de l'environnement numérique de travail
O : Continuer à développer les audioconférences et les visioconférences : création de compte zoom individuel </t>
  </si>
  <si>
    <t>H : Formation sécurité au travail, 
T : Matériel de transport mis à disposition (chariot de transport)
O : Rappel sur les postures
O : Travail en binôme</t>
  </si>
  <si>
    <t>Centre serveur Marseille</t>
  </si>
  <si>
    <t xml:space="preserve">Voiture à disposition des agents du site de Marseille </t>
  </si>
  <si>
    <t xml:space="preserve">T : Placard sécurisé 
T: Matériel neuf </t>
  </si>
  <si>
    <t xml:space="preserve">O : Procédures </t>
  </si>
  <si>
    <t>T : Entretien des véhicules par la DIRM Méditerranée</t>
  </si>
  <si>
    <t>GURIF</t>
  </si>
  <si>
    <t>Pérenniser les actions existantes
H : Sensibilisation des agents                                                                                                                                                                                                       
T : Maintenir un bon niveau de maintenance des équipements incendie</t>
  </si>
  <si>
    <t xml:space="preserve">MVSRH 
VSRH3         
NUM2         
NUM3          
GUFiP </t>
  </si>
  <si>
    <t>H : Sensibilisation des agents                                                                                                              
O: Contrôle des habilitations à conduire</t>
  </si>
  <si>
    <t>variable</t>
  </si>
  <si>
    <t>T : Mise en place de visites médicales et de traitement préventif</t>
  </si>
  <si>
    <t xml:space="preserve">Missions réalisées au sein des navires dans les salles de machines </t>
  </si>
  <si>
    <t xml:space="preserve">Missions réalisées au sein des navires dans les salles de machines - utilisation de matériel emmettant des vibrations à proximité </t>
  </si>
  <si>
    <t xml:space="preserve">Travail dans un environnement pollué, confiné
Présence de fumées et de poussières sur les sites inspectés </t>
  </si>
  <si>
    <t>Travail isolé dans le cadre des activités d'audit en France ou à l'étranger</t>
  </si>
  <si>
    <t>Circulation routière sur les sites inspectés, croisement de flux et sols en mauvais état 
Risque de chute/glissades/heurts lors des déplacements sur le terrain à proximité des installations portuaires et à bord des navires</t>
  </si>
  <si>
    <t>T : Port d'EPI adaptés au site inspecté</t>
  </si>
  <si>
    <t xml:space="preserve">T : Port d'EPI adaptés au site inspecté
O : Rappel des consignes de sécurité </t>
  </si>
  <si>
    <t xml:space="preserve">O : Consignes de sécurité strictes
T : Port d'EPI : blousons rétroréfléchissants, casques, chaussures de sécurité </t>
  </si>
  <si>
    <t>Répartition des risques communs par DAC</t>
  </si>
  <si>
    <t>Risques communs - Situation dangereuse</t>
  </si>
  <si>
    <t>DAF</t>
  </si>
  <si>
    <t>DAJ</t>
  </si>
  <si>
    <t>DICOM</t>
  </si>
  <si>
    <t>DNUM</t>
  </si>
  <si>
    <t>DAEI</t>
  </si>
  <si>
    <t>SHFDS</t>
  </si>
  <si>
    <t>STMAR</t>
  </si>
  <si>
    <t>DMA</t>
  </si>
  <si>
    <t>DES</t>
  </si>
  <si>
    <t>x</t>
  </si>
  <si>
    <r>
      <rPr>
        <b/>
        <sz val="16"/>
        <color theme="1"/>
        <rFont val="Times New Roman"/>
        <family val="1"/>
      </rPr>
      <t>Risques liés à l'électricité</t>
    </r>
    <r>
      <rPr>
        <sz val="16"/>
        <color theme="1"/>
        <rFont val="Times New Roman"/>
        <family val="1"/>
      </rPr>
      <t xml:space="preserve"> - Utilisation d’équipements électriques (petit électroménager, imprimantes, ordinateurs, postes informatiques…)</t>
    </r>
  </si>
  <si>
    <r>
      <rPr>
        <b/>
        <sz val="16"/>
        <color theme="1"/>
        <rFont val="Times New Roman"/>
        <family val="1"/>
      </rPr>
      <t>Risques liés aux incendies – explosions</t>
    </r>
    <r>
      <rPr>
        <sz val="16"/>
        <color theme="1"/>
        <rFont val="Times New Roman"/>
        <family val="1"/>
      </rPr>
      <t xml:space="preserve"> - Présence de multiprises</t>
    </r>
  </si>
  <si>
    <r>
      <rPr>
        <b/>
        <sz val="16"/>
        <color theme="1"/>
        <rFont val="Times New Roman"/>
        <family val="1"/>
      </rPr>
      <t>Risques liés ambiances sonores</t>
    </r>
    <r>
      <rPr>
        <sz val="16"/>
        <color theme="1"/>
        <rFont val="Times New Roman"/>
        <family val="1"/>
      </rPr>
      <t xml:space="preserve"> - Bureaux partagés, co-activité</t>
    </r>
  </si>
  <si>
    <r>
      <rPr>
        <b/>
        <sz val="16"/>
        <color theme="1"/>
        <rFont val="Times New Roman"/>
        <family val="1"/>
      </rPr>
      <t>Risques liés aux circulations</t>
    </r>
    <r>
      <rPr>
        <sz val="16"/>
        <color theme="1"/>
        <rFont val="Times New Roman"/>
        <family val="1"/>
      </rPr>
      <t xml:space="preserve"> - Environnement général, accès site, présence d'escaliers</t>
    </r>
  </si>
  <si>
    <r>
      <rPr>
        <b/>
        <sz val="16"/>
        <color theme="1"/>
        <rFont val="Times New Roman"/>
        <family val="1"/>
      </rPr>
      <t>Risques biologiques</t>
    </r>
    <r>
      <rPr>
        <sz val="16"/>
        <color theme="1"/>
        <rFont val="Times New Roman"/>
        <family val="1"/>
      </rPr>
      <t xml:space="preserve"> - Situation sanitaire (pandémies COVID-19, grippale) </t>
    </r>
  </si>
  <si>
    <r>
      <rPr>
        <b/>
        <sz val="16"/>
        <color theme="1"/>
        <rFont val="Times New Roman"/>
        <family val="1"/>
      </rPr>
      <t xml:space="preserve">Risques liés aux postures </t>
    </r>
    <r>
      <rPr>
        <sz val="16"/>
        <color theme="1"/>
        <rFont val="Times New Roman"/>
        <family val="1"/>
      </rPr>
      <t>- Travail sur écran : posture prolongée, gestes répétitifs</t>
    </r>
  </si>
  <si>
    <r>
      <rPr>
        <b/>
        <sz val="16"/>
        <color rgb="FF231F20"/>
        <rFont val="Times New Roman"/>
        <family val="1"/>
      </rPr>
      <t xml:space="preserve">Risques liés à l’organisation du travail </t>
    </r>
    <r>
      <rPr>
        <sz val="16"/>
        <color rgb="FF231F20"/>
        <rFont val="Times New Roman"/>
        <family val="1"/>
      </rPr>
      <t>- Télétravail (Environnement de travail, travail isolé)</t>
    </r>
  </si>
  <si>
    <r>
      <rPr>
        <b/>
        <sz val="16"/>
        <color theme="1"/>
        <rFont val="Times New Roman"/>
        <family val="1"/>
      </rPr>
      <t xml:space="preserve">Risques liés aux ambiances thermiques </t>
    </r>
    <r>
      <rPr>
        <sz val="16"/>
        <color theme="1"/>
        <rFont val="Times New Roman"/>
        <family val="1"/>
      </rPr>
      <t>- Mesures de sobriété énergétique, canicule</t>
    </r>
  </si>
  <si>
    <r>
      <rPr>
        <b/>
        <sz val="16"/>
        <color theme="1"/>
        <rFont val="Times New Roman"/>
        <family val="1"/>
      </rPr>
      <t>Risques liés aux déplacements</t>
    </r>
    <r>
      <rPr>
        <sz val="16"/>
        <color theme="1"/>
        <rFont val="Times New Roman"/>
        <family val="1"/>
      </rPr>
      <t> - Missions, trajets domicile-travail</t>
    </r>
  </si>
  <si>
    <r>
      <rPr>
        <b/>
        <sz val="16"/>
        <color theme="1"/>
        <rFont val="Times New Roman"/>
        <family val="1"/>
      </rPr>
      <t>Risques liés à la co-activité</t>
    </r>
    <r>
      <rPr>
        <sz val="16"/>
        <color theme="1"/>
        <rFont val="Times New Roman"/>
        <family val="1"/>
      </rPr>
      <t xml:space="preserve"> - Activité interférant avec une autre activité (co-activité)</t>
    </r>
  </si>
  <si>
    <r>
      <rPr>
        <b/>
        <sz val="16"/>
        <color theme="1"/>
        <rFont val="Times New Roman"/>
        <family val="1"/>
      </rPr>
      <t>Risques psychosociaux -</t>
    </r>
    <r>
      <rPr>
        <sz val="16"/>
        <color theme="1"/>
        <rFont val="Times New Roman"/>
        <family val="1"/>
      </rPr>
      <t xml:space="preserve"> Intensité et temps de travail</t>
    </r>
  </si>
  <si>
    <r>
      <rPr>
        <b/>
        <sz val="16"/>
        <color theme="1"/>
        <rFont val="Times New Roman"/>
        <family val="1"/>
      </rPr>
      <t>Risques psychosociaux</t>
    </r>
    <r>
      <rPr>
        <sz val="16"/>
        <color theme="1"/>
        <rFont val="Times New Roman"/>
        <family val="1"/>
      </rPr>
      <t xml:space="preserve"> - Autonomie</t>
    </r>
  </si>
  <si>
    <r>
      <rPr>
        <b/>
        <sz val="16"/>
        <color theme="1"/>
        <rFont val="Times New Roman"/>
        <family val="1"/>
      </rPr>
      <t xml:space="preserve">Risques psychosociaux </t>
    </r>
    <r>
      <rPr>
        <sz val="16"/>
        <color theme="1"/>
        <rFont val="Times New Roman"/>
        <family val="1"/>
      </rPr>
      <t>- Rapports sociaux au travail</t>
    </r>
  </si>
  <si>
    <r>
      <rPr>
        <b/>
        <sz val="16"/>
        <color theme="1"/>
        <rFont val="Times New Roman"/>
        <family val="1"/>
      </rPr>
      <t>Risques psychosociaux</t>
    </r>
    <r>
      <rPr>
        <sz val="16"/>
        <color theme="1"/>
        <rFont val="Times New Roman"/>
        <family val="1"/>
      </rPr>
      <t xml:space="preserve"> - Conflits de valeur</t>
    </r>
  </si>
  <si>
    <r>
      <rPr>
        <b/>
        <sz val="16"/>
        <color theme="1"/>
        <rFont val="Times New Roman"/>
        <family val="1"/>
      </rPr>
      <t xml:space="preserve">Risques psychosociaux </t>
    </r>
    <r>
      <rPr>
        <sz val="16"/>
        <color theme="1"/>
        <rFont val="Times New Roman"/>
        <family val="1"/>
      </rPr>
      <t>- Insécurité de la situation de travail</t>
    </r>
  </si>
  <si>
    <r>
      <rPr>
        <b/>
        <sz val="16"/>
        <color theme="1"/>
        <rFont val="Times New Roman"/>
        <family val="1"/>
      </rPr>
      <t>Risques psychosociaux</t>
    </r>
    <r>
      <rPr>
        <sz val="16"/>
        <color theme="1"/>
        <rFont val="Times New Roman"/>
        <family val="1"/>
      </rPr>
      <t xml:space="preserve"> - Exigences émotionnelles</t>
    </r>
  </si>
  <si>
    <t>Légende</t>
  </si>
  <si>
    <t>Présent dans la direction</t>
  </si>
  <si>
    <t>Constitue également un risque spécifique</t>
  </si>
  <si>
    <t>Répartition des risques spécifiques par unité de travail et par direction</t>
  </si>
  <si>
    <t>Unité de travail - Famille professionnelle</t>
  </si>
  <si>
    <t>Comptabilité : Gestionnaire comptable, Gestionnaire de dépense de fonctionnement</t>
  </si>
  <si>
    <t>Conducteur auto - Régulateur auto</t>
  </si>
  <si>
    <t>Conseil : Conseiller étude et analyse - Conseiller spécial - Consultant en accompagnement</t>
  </si>
  <si>
    <t>Gestionnaire comptable - Gestionnaire de dépense de fonctionnement</t>
  </si>
  <si>
    <t>Infirmier de prévention</t>
  </si>
  <si>
    <t>Présente dans la direction</t>
  </si>
  <si>
    <t>Présente et exposée à un risque spécifique</t>
  </si>
  <si>
    <t>Répartition des risques spécifiques par direction</t>
  </si>
  <si>
    <t>Risque spécifique</t>
  </si>
  <si>
    <t>Risques communs</t>
  </si>
  <si>
    <t>Pérenniser les mesures de prévention existantes</t>
  </si>
  <si>
    <t>Pérenniser les mesures de prévention existantes
H :  Une sensibilisation des agents aux risques et aux symptômes du burn out est envisagée prochainement en lien avec la DRH/PSPP1.                                     
O : Accompagnement par les assistants de service social et le psychologue du travail</t>
  </si>
  <si>
    <t>Pérenniser les mesures de prévention existantes
H :  Une sensibilisation des agents aux risques et aux symptômes du burn out est envisagée prochainement en lien avec la DRH/PSPP1.                                     
O : Accompagnement par les assistants de service social et le psychologue du travail</t>
  </si>
  <si>
    <t>Pérenniser les mesures de prévention existantes
H : Formation nouveaux chargés de mission, formation continue et consignes de sécurité</t>
  </si>
  <si>
    <t xml:space="preserve">Pérenniser les mesures de prévention existantes
H : Sensibilisation du personnel </t>
  </si>
  <si>
    <t>Pérenniser les mesures de prévention existantes. 
O : Plan de prévention du risque routier. 
H : Formations continues annuelles à la conduite en sécurité et à l'écoconduite.</t>
  </si>
  <si>
    <t>Pérenniser les mesures de prévention existantes
H : Formations annuelles</t>
  </si>
  <si>
    <t>Pérenniser les mesures de prévention existantes. 
H : Formations sur les postures à adopter pour porter et déplacer des charges</t>
  </si>
  <si>
    <t>Pérenniser les mesures de prévention existantes. 
H : Formations sur les postures à adopter pour porter et déplacer des charges.</t>
  </si>
  <si>
    <t>Pérenniser les mesures de prévention existantes
H : Formation archivage et gestes et postures</t>
  </si>
  <si>
    <t>Pérenniser les mesures de prévention existantes
H : Sensibilisation du personnel                                                                                                                         H : Formation d’agents (BGSSM et NUM3 et GUFiP) aux risques électriques par un organisme agréé (Véritas) – 3 agents                                                                                     
O : Réaliser un diagnostic et recenser les risques local par local                                                                                                                                                Mettre en place une action corrective des matériels vétustes                                                                                                                                                   Organiser l’encadrement et une campagne de sensibilisation aux risques électriques</t>
  </si>
  <si>
    <t>Pérenniser les mesures de prévention existantes
H : Sensibilisation des utilisateurs
T : Contrôles périodiques annuels 
O : Etudes à mener sur l'utilité des équipements          
O : Mise au domaine des machines d’atelier non utilisées</t>
  </si>
  <si>
    <t>Pérenniser les mesures de prévention existantes
H : Sensibilisation des agents                                                                                                              T : Organiser des formations à la manipulation des extincteurs et à l’évacuation – 10 personnes                                                                                                 T : Maintenir un bon niveau de maintenance des équipements incendie</t>
  </si>
  <si>
    <t>Pérenniser les mesures de prévention existantes
H : Sensibilisation des agents                                                                                                                O : Déplacement des agents concernés                             
Identifier les travaux à prévoir</t>
  </si>
  <si>
    <t>Pérenniser les mesures de prévention existantes
T : Mise à disposition de protections auditives
H : Sensibilisation du personnel 
O : Déplacement des agents concernés</t>
  </si>
  <si>
    <t>Pérenniser les mesures de prévention existantes
O  : Plan de prévention du risque routier</t>
  </si>
  <si>
    <t>Péreniser les mesures de prévention existantes</t>
  </si>
  <si>
    <t>Pérenniser les mesures de prévention existantes
H : Actions de sensibilisation des agents au risque routier</t>
  </si>
  <si>
    <t>H : Actions de sensibilisation aux risques sanitaires et sécuritaires
O : Elaboration de fiches réflexes en cas d'exposition à des agents infectieux</t>
  </si>
  <si>
    <t>Pérenniser les mesures de prévention existantes
H : Actions de sensibilisation sur les gestes et postures et renouvellement des formations</t>
  </si>
  <si>
    <t>T : Équipement par téléphone sans fil / portable.
O : Rappel des consignes de sécurité : prévenir systématiquement l'accueil et un collègue de son déplacement, se munir de son téléphone. Prévoir rappel des consignes fin 2024.</t>
  </si>
  <si>
    <t>O : Éviter les opérations de manutention (appel à un prestataire extérieur pour archivage et déménagement).
H : Formation aux gestes et postures.</t>
  </si>
  <si>
    <t xml:space="preserve">H : Actions de sensibilisation des agents aux gestes et postures </t>
  </si>
  <si>
    <t xml:space="preserve">Astreintes de direction soirs et WE et au Schapi (y compris nuit) pour les situations de vigilance orange ou rouge. Contact avec les médias : fatigue, stress </t>
  </si>
  <si>
    <t xml:space="preserve">O : Élaboration d'un règlement intérieur particulier pour le SCHAPI (version de 2022) prévoyant les astreintes donnant lieu à repos compensateur ou indemnisation financière
Il est prévu les cas de dérogation aux garanties minimales  avec l'octroi de repos récupérateur
3 types de fonctionnements prévus :
- mode de surveillance normale
- mode surveillance renforcée (pour situations hydrométéorologiques intermédiaires)
-mode H24 implique une présence continue en cas de crise
Meilleure prise en considération des tours de service, des astreintes, avec notamment les astreintes d'urgence et les astreintes programmées, ainsi que des </t>
  </si>
  <si>
    <t xml:space="preserve">Directeur général 
Chef(fe) de service
Supérieur hiérarchique
</t>
  </si>
  <si>
    <t>Pérenniser les mesures de prévention existantes
H :  Une sensibilisation des agents aux risques et aux symptômes du burn out est envisagée prochainement en lien avec la DRH/PSPP1.                                     
O : Accompagnement par les assistants de service social et le psychologue du travail</t>
  </si>
  <si>
    <t xml:space="preserve">
                  DAC
  Sites</t>
  </si>
  <si>
    <t xml:space="preserve">Arche Paroi Sud </t>
  </si>
  <si>
    <t>Sequoïa</t>
  </si>
  <si>
    <t>X</t>
  </si>
  <si>
    <t xml:space="preserve">Metz </t>
  </si>
  <si>
    <t>Montpellier</t>
  </si>
  <si>
    <t>Saint - Malo</t>
  </si>
  <si>
    <t xml:space="preserve">Toulouse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</si>
</sst>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0\ &quot;€&quot;;[Red]\-#,##0\ &quot;€&quot;"/>
    <numFmt numFmtId="164" formatCode="#,&quot;Rare&quot;"/>
    <numFmt numFmtId="165" formatCode="#,&quot;Occasionelle&quot;\ "/>
    <numFmt numFmtId="166" formatCode="#,&quot;Fréquente&quot;"/>
    <numFmt numFmtId="167" formatCode="#,&quot;Très fréquente&quot;"/>
    <numFmt numFmtId="168" formatCode="#,&quot;Occasionelle &quot;"/>
    <numFmt numFmtId="169" formatCode="#,##0.00\ [$€-40C];[Red]\-#,##0.00\ [$€-40C]"/>
  </numFmts>
  <fonts count="41" x14ac:knownFonts="1">
    <font>
      <sz val="11"/>
      <color theme="1"/>
      <name val="Calibri"/>
      <family val="2"/>
      <scheme val="minor"/>
    </font>
    <font>
      <sz val="11"/>
      <color theme="1"/>
      <name val="Times New Roman"/>
      <family val="1"/>
    </font>
    <font>
      <b/>
      <sz val="16"/>
      <color theme="1"/>
      <name val="Times New Roman"/>
      <family val="1"/>
    </font>
    <font>
      <b/>
      <sz val="18"/>
      <color theme="1"/>
      <name val="Times New Roman"/>
      <family val="1"/>
    </font>
    <font>
      <sz val="16"/>
      <color theme="1"/>
      <name val="Times New Roman"/>
      <family val="1"/>
    </font>
    <font>
      <sz val="16"/>
      <color rgb="FF231F20"/>
      <name val="Times New Roman"/>
      <family val="1"/>
    </font>
    <font>
      <sz val="18"/>
      <color theme="1"/>
      <name val="Times New Roman"/>
      <family val="1"/>
    </font>
    <font>
      <sz val="18"/>
      <color rgb="FF231F20"/>
      <name val="Times New Roman"/>
      <family val="1"/>
    </font>
    <font>
      <sz val="22"/>
      <color theme="1"/>
      <name val="Times New Roman"/>
      <family val="1"/>
    </font>
    <font>
      <sz val="14"/>
      <color theme="1"/>
      <name val="Times New Roman"/>
      <family val="1"/>
    </font>
    <font>
      <sz val="14"/>
      <color rgb="FF231F20"/>
      <name val="Times New Roman"/>
      <family val="1"/>
    </font>
    <font>
      <sz val="14"/>
      <color rgb="FF140000"/>
      <name val="Times New Roman"/>
      <family val="1"/>
    </font>
    <font>
      <b/>
      <sz val="24"/>
      <color theme="1"/>
      <name val="Times New Roman"/>
      <family val="1"/>
    </font>
    <font>
      <sz val="24"/>
      <color theme="1"/>
      <name val="Times New Roman"/>
      <family val="1"/>
    </font>
    <font>
      <sz val="20"/>
      <color theme="1"/>
      <name val="Times New Roman"/>
      <family val="1"/>
    </font>
    <font>
      <i/>
      <sz val="20"/>
      <color theme="1"/>
      <name val="Times New Roman"/>
      <family val="1"/>
    </font>
    <font>
      <sz val="11"/>
      <color rgb="FF000000"/>
      <name val="Calibri"/>
      <family val="2"/>
    </font>
    <font>
      <sz val="20"/>
      <name val="Times New Roman"/>
      <family val="1"/>
    </font>
    <font>
      <sz val="20"/>
      <color rgb="FF000000"/>
      <name val="Times New Roman"/>
      <family val="1"/>
    </font>
    <font>
      <b/>
      <sz val="20"/>
      <color theme="1"/>
      <name val="Times New Roman"/>
      <family val="1"/>
    </font>
    <font>
      <b/>
      <sz val="20"/>
      <name val="Times New Roman"/>
      <family val="1"/>
    </font>
    <font>
      <sz val="24"/>
      <name val="Times New Roman"/>
      <family val="1"/>
      <charset val="1"/>
    </font>
    <font>
      <vertAlign val="superscript"/>
      <sz val="24"/>
      <name val="Times New Roman"/>
      <family val="1"/>
      <charset val="1"/>
    </font>
    <font>
      <sz val="20"/>
      <color rgb="FF000000"/>
      <name val="Times New Roman"/>
      <family val="1"/>
      <charset val="1"/>
    </font>
    <font>
      <sz val="20"/>
      <name val="Times New Roman"/>
      <family val="1"/>
      <charset val="1"/>
    </font>
    <font>
      <sz val="20"/>
      <color indexed="8"/>
      <name val="Times New Roman"/>
      <family val="1"/>
    </font>
    <font>
      <b/>
      <sz val="11"/>
      <color rgb="FFFF0000"/>
      <name val="Times New Roman"/>
      <family val="1"/>
    </font>
    <font>
      <sz val="20"/>
      <color rgb="FFFF0000"/>
      <name val="Times New Roman"/>
      <family val="1"/>
      <charset val="1"/>
    </font>
    <font>
      <b/>
      <sz val="36"/>
      <color theme="1"/>
      <name val="Times New Roman"/>
      <family val="1"/>
    </font>
    <font>
      <b/>
      <sz val="14"/>
      <color theme="1"/>
      <name val="Times New Roman"/>
      <family val="1"/>
    </font>
    <font>
      <b/>
      <sz val="11"/>
      <color theme="1"/>
      <name val="Times New Roman"/>
      <family val="1"/>
    </font>
    <font>
      <b/>
      <sz val="16"/>
      <color rgb="FF231F20"/>
      <name val="Times New Roman"/>
      <family val="1"/>
    </font>
    <font>
      <b/>
      <sz val="12"/>
      <name val="Times New Roman"/>
      <family val="1"/>
    </font>
    <font>
      <i/>
      <sz val="11"/>
      <color theme="1"/>
      <name val="Times New Roman"/>
      <family val="1"/>
    </font>
    <font>
      <b/>
      <sz val="11"/>
      <color theme="9" tint="-0.249977111117893"/>
      <name val="Times New Roman"/>
      <family val="1"/>
    </font>
    <font>
      <b/>
      <i/>
      <sz val="11"/>
      <color theme="9" tint="-0.249977111117893"/>
      <name val="Times New Roman"/>
      <family val="1"/>
    </font>
    <font>
      <b/>
      <sz val="11"/>
      <color theme="9" tint="-0.249977111117893"/>
      <name val="Calibri"/>
      <family val="2"/>
      <scheme val="minor"/>
    </font>
    <font>
      <sz val="11"/>
      <name val="Times New Roman"/>
      <family val="1"/>
    </font>
    <font>
      <i/>
      <sz val="11"/>
      <name val="Times New Roman"/>
      <family val="1"/>
    </font>
    <font>
      <sz val="11"/>
      <name val="Calibri"/>
      <family val="2"/>
      <scheme val="minor"/>
    </font>
    <font>
      <i/>
      <sz val="11"/>
      <color theme="1"/>
      <name val="Calibri"/>
      <family val="2"/>
      <scheme val="minor"/>
    </font>
  </fonts>
  <fills count="28">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2"/>
        <bgColor indexed="64"/>
      </patternFill>
    </fill>
    <fill>
      <patternFill patternType="solid">
        <fgColor theme="5" tint="-0.249977111117893"/>
        <bgColor indexed="64"/>
      </patternFill>
    </fill>
    <fill>
      <patternFill patternType="solid">
        <fgColor rgb="FFC00000"/>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FFCC"/>
        <bgColor rgb="FFE7E6E6"/>
      </patternFill>
    </fill>
    <fill>
      <patternFill patternType="solid">
        <fgColor theme="9" tint="0.39997558519241921"/>
        <bgColor indexed="64"/>
      </patternFill>
    </fill>
    <fill>
      <patternFill patternType="solid">
        <fgColor rgb="FFFFFFFF"/>
        <bgColor rgb="FFE2F0D9"/>
      </patternFill>
    </fill>
    <fill>
      <patternFill patternType="solid">
        <fgColor theme="0"/>
        <bgColor rgb="FFFFFF00"/>
      </patternFill>
    </fill>
    <fill>
      <patternFill patternType="solid">
        <fgColor theme="9" tint="-0.249977111117893"/>
        <bgColor indexed="64"/>
      </patternFill>
    </fill>
    <fill>
      <patternFill patternType="solid">
        <fgColor rgb="FFFF66FF"/>
        <bgColor indexed="64"/>
      </patternFill>
    </fill>
    <fill>
      <patternFill patternType="solid">
        <fgColor rgb="FFFFFFFF"/>
        <bgColor rgb="FFE7E6E6"/>
      </patternFill>
    </fill>
    <fill>
      <patternFill patternType="solid">
        <fgColor theme="4"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4" tint="-0.249977111117893"/>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2" tint="-0.499984740745262"/>
        <bgColor indexed="64"/>
      </patternFill>
    </fill>
    <fill>
      <patternFill patternType="solid">
        <fgColor theme="0" tint="-4.9989318521683403E-2"/>
        <bgColor indexed="64"/>
      </patternFill>
    </fill>
  </fills>
  <borders count="78">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Down="1">
      <left style="medium">
        <color indexed="64"/>
      </left>
      <right style="medium">
        <color indexed="64"/>
      </right>
      <top style="medium">
        <color indexed="64"/>
      </top>
      <bottom style="thin">
        <color indexed="64"/>
      </bottom>
      <diagonal style="thin">
        <color indexed="64"/>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diagonalDown="1">
      <left style="medium">
        <color indexed="64"/>
      </left>
      <right style="medium">
        <color indexed="64"/>
      </right>
      <top style="thin">
        <color indexed="64"/>
      </top>
      <bottom style="medium">
        <color indexed="64"/>
      </bottom>
      <diagonal style="thin">
        <color indexed="64"/>
      </diagonal>
    </border>
    <border>
      <left/>
      <right style="thin">
        <color indexed="64"/>
      </right>
      <top/>
      <bottom style="medium">
        <color indexed="64"/>
      </bottom>
      <diagonal/>
    </border>
  </borders>
  <cellStyleXfs count="2">
    <xf numFmtId="0" fontId="0" fillId="0" borderId="0"/>
    <xf numFmtId="0" fontId="16" fillId="0" borderId="0" applyProtection="0"/>
  </cellStyleXfs>
  <cellXfs count="475">
    <xf numFmtId="0" fontId="0" fillId="0" borderId="0" xfId="0"/>
    <xf numFmtId="0" fontId="1" fillId="0" borderId="0" xfId="0" applyFont="1"/>
    <xf numFmtId="0" fontId="1" fillId="0" borderId="0" xfId="0" applyFont="1" applyAlignment="1">
      <alignment horizontal="center" vertical="center"/>
    </xf>
    <xf numFmtId="0" fontId="3" fillId="0" borderId="0" xfId="0" applyFont="1" applyBorder="1" applyAlignment="1">
      <alignment vertical="center" wrapText="1"/>
    </xf>
    <xf numFmtId="0" fontId="3" fillId="0" borderId="21" xfId="0" applyFont="1" applyBorder="1" applyAlignment="1">
      <alignment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2" fillId="0" borderId="0" xfId="0" applyFont="1"/>
    <xf numFmtId="0" fontId="4" fillId="0" borderId="0" xfId="0" applyFont="1"/>
    <xf numFmtId="0" fontId="2" fillId="0" borderId="0" xfId="0" applyFont="1" applyAlignment="1">
      <alignment horizontal="left" vertical="center"/>
    </xf>
    <xf numFmtId="0" fontId="5" fillId="0" borderId="0" xfId="0" applyFont="1" applyAlignment="1">
      <alignment horizontal="left" vertical="center"/>
    </xf>
    <xf numFmtId="0" fontId="6" fillId="0" borderId="0" xfId="0" applyFont="1"/>
    <xf numFmtId="0" fontId="3" fillId="7" borderId="18" xfId="0" applyFont="1" applyFill="1" applyBorder="1" applyAlignment="1">
      <alignment horizontal="center" vertical="center"/>
    </xf>
    <xf numFmtId="0" fontId="7" fillId="4" borderId="5" xfId="0" applyFont="1" applyFill="1" applyBorder="1" applyAlignment="1">
      <alignment horizontal="left" vertical="center"/>
    </xf>
    <xf numFmtId="0" fontId="3" fillId="7" borderId="18"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3" fillId="7" borderId="11" xfId="0" applyFont="1" applyFill="1" applyBorder="1" applyAlignment="1">
      <alignment horizontal="center" vertical="center"/>
    </xf>
    <xf numFmtId="0" fontId="7" fillId="4" borderId="13" xfId="0" applyFont="1" applyFill="1" applyBorder="1" applyAlignment="1">
      <alignment horizontal="left" vertical="center"/>
    </xf>
    <xf numFmtId="0" fontId="3" fillId="7" borderId="11"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3" fillId="7" borderId="17" xfId="0" applyFont="1" applyFill="1" applyBorder="1" applyAlignment="1">
      <alignment horizontal="center" vertical="center"/>
    </xf>
    <xf numFmtId="0" fontId="7" fillId="4" borderId="3" xfId="0" applyFont="1" applyFill="1" applyBorder="1" applyAlignment="1">
      <alignment horizontal="left" vertical="center"/>
    </xf>
    <xf numFmtId="0" fontId="3" fillId="7" borderId="9" xfId="0" applyFont="1" applyFill="1" applyBorder="1" applyAlignment="1">
      <alignment horizontal="center" vertical="center" wrapText="1"/>
    </xf>
    <xf numFmtId="0" fontId="6" fillId="4" borderId="10" xfId="0" applyFont="1" applyFill="1" applyBorder="1" applyAlignment="1">
      <alignment horizontal="left" vertical="center" wrapText="1"/>
    </xf>
    <xf numFmtId="0" fontId="3" fillId="7" borderId="17" xfId="0" applyFont="1" applyFill="1" applyBorder="1" applyAlignment="1">
      <alignment horizontal="center" vertical="center" wrapText="1"/>
    </xf>
    <xf numFmtId="0" fontId="6" fillId="0" borderId="0" xfId="0" applyFont="1" applyAlignment="1">
      <alignment wrapText="1"/>
    </xf>
    <xf numFmtId="0" fontId="6" fillId="0" borderId="0" xfId="0" applyFont="1" applyBorder="1"/>
    <xf numFmtId="0" fontId="6" fillId="0" borderId="21" xfId="0" applyFont="1" applyBorder="1"/>
    <xf numFmtId="0" fontId="6" fillId="0" borderId="29" xfId="0" applyFont="1" applyBorder="1" applyAlignment="1">
      <alignment horizontal="center" vertical="center" wrapText="1"/>
    </xf>
    <xf numFmtId="0" fontId="6" fillId="5" borderId="4"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22" xfId="0" applyFont="1" applyFill="1" applyBorder="1" applyAlignment="1">
      <alignment horizontal="center" vertical="center" wrapText="1"/>
    </xf>
    <xf numFmtId="0" fontId="6" fillId="0" borderId="0" xfId="0" applyFont="1" applyAlignment="1">
      <alignment horizontal="center" vertical="center" wrapText="1"/>
    </xf>
    <xf numFmtId="0" fontId="6" fillId="0" borderId="30"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2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6" fillId="0" borderId="31" xfId="0" applyFont="1" applyBorder="1" applyAlignment="1">
      <alignment horizontal="center" vertical="center" wrapText="1"/>
    </xf>
    <xf numFmtId="0" fontId="6" fillId="3" borderId="10"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4" fillId="0" borderId="0" xfId="0" applyFont="1" applyAlignment="1"/>
    <xf numFmtId="0" fontId="2" fillId="0" borderId="0" xfId="0" applyFont="1" applyAlignment="1"/>
    <xf numFmtId="0" fontId="1" fillId="0" borderId="0" xfId="0" applyFont="1" applyAlignment="1">
      <alignment horizontal="center" vertical="center" wrapText="1"/>
    </xf>
    <xf numFmtId="0" fontId="6" fillId="7" borderId="9" xfId="0" applyFont="1" applyFill="1" applyBorder="1" applyAlignment="1">
      <alignment vertical="center"/>
    </xf>
    <xf numFmtId="0" fontId="7" fillId="4" borderId="5" xfId="0" applyFont="1" applyFill="1" applyBorder="1" applyAlignment="1">
      <alignment vertical="center"/>
    </xf>
    <xf numFmtId="0" fontId="6" fillId="7" borderId="11" xfId="0" applyFont="1" applyFill="1" applyBorder="1" applyAlignment="1">
      <alignment vertical="center"/>
    </xf>
    <xf numFmtId="0" fontId="7" fillId="4" borderId="13" xfId="0" applyFont="1" applyFill="1" applyBorder="1" applyAlignment="1">
      <alignment vertical="center"/>
    </xf>
    <xf numFmtId="0" fontId="6" fillId="7" borderId="8" xfId="0" applyFont="1" applyFill="1" applyBorder="1" applyAlignment="1">
      <alignment vertical="center"/>
    </xf>
    <xf numFmtId="0" fontId="7" fillId="4" borderId="12" xfId="0" applyFont="1" applyFill="1" applyBorder="1" applyAlignment="1">
      <alignment vertical="center"/>
    </xf>
    <xf numFmtId="0" fontId="4" fillId="0" borderId="0" xfId="0" applyFont="1" applyAlignment="1">
      <alignment vertical="center"/>
    </xf>
    <xf numFmtId="0" fontId="10" fillId="0" borderId="0" xfId="0" applyFont="1"/>
    <xf numFmtId="0" fontId="9" fillId="0" borderId="0" xfId="0" applyFont="1" applyAlignment="1"/>
    <xf numFmtId="0" fontId="10" fillId="0" borderId="0" xfId="0" applyFont="1" applyAlignment="1">
      <alignment horizontal="left" vertical="center"/>
    </xf>
    <xf numFmtId="0" fontId="11" fillId="0" borderId="0" xfId="0" applyFont="1"/>
    <xf numFmtId="0" fontId="9" fillId="0" borderId="0" xfId="0" applyFont="1"/>
    <xf numFmtId="0" fontId="13" fillId="0" borderId="7" xfId="0" applyFont="1" applyBorder="1" applyAlignment="1">
      <alignment horizontal="center" vertical="center"/>
    </xf>
    <xf numFmtId="0" fontId="13" fillId="0" borderId="7" xfId="0" applyNumberFormat="1" applyFont="1" applyBorder="1" applyAlignment="1">
      <alignment horizontal="center" vertical="center"/>
    </xf>
    <xf numFmtId="0" fontId="13" fillId="0" borderId="2" xfId="0" applyFont="1" applyBorder="1" applyAlignment="1">
      <alignment horizontal="center" vertical="center"/>
    </xf>
    <xf numFmtId="0" fontId="14" fillId="0" borderId="2" xfId="0" applyFont="1" applyBorder="1" applyAlignment="1">
      <alignment horizontal="left" vertical="center" wrapText="1"/>
    </xf>
    <xf numFmtId="164" fontId="14" fillId="0" borderId="2" xfId="0" applyNumberFormat="1" applyFont="1" applyBorder="1" applyAlignment="1">
      <alignment horizontal="center" vertical="center"/>
    </xf>
    <xf numFmtId="0" fontId="14" fillId="0" borderId="2" xfId="0" applyNumberFormat="1" applyFont="1" applyBorder="1" applyAlignment="1">
      <alignment horizontal="center" vertical="center"/>
    </xf>
    <xf numFmtId="0" fontId="14" fillId="0" borderId="7" xfId="0" applyNumberFormat="1" applyFont="1" applyBorder="1" applyAlignment="1">
      <alignment horizontal="center" vertical="center"/>
    </xf>
    <xf numFmtId="0" fontId="14" fillId="0" borderId="2" xfId="0" applyFont="1" applyBorder="1"/>
    <xf numFmtId="165" fontId="14" fillId="0" borderId="2" xfId="0" applyNumberFormat="1" applyFont="1" applyBorder="1" applyAlignment="1">
      <alignment horizontal="center" vertical="center"/>
    </xf>
    <xf numFmtId="0" fontId="14" fillId="0" borderId="0" xfId="0" applyFont="1"/>
    <xf numFmtId="166" fontId="14" fillId="0" borderId="2" xfId="0" applyNumberFormat="1" applyFont="1" applyBorder="1" applyAlignment="1">
      <alignment horizontal="center" vertical="center"/>
    </xf>
    <xf numFmtId="167" fontId="14" fillId="0" borderId="2" xfId="0" applyNumberFormat="1" applyFont="1" applyBorder="1" applyAlignment="1">
      <alignment horizontal="center" vertical="center"/>
    </xf>
    <xf numFmtId="0" fontId="14" fillId="8" borderId="2" xfId="0" applyFont="1" applyFill="1" applyBorder="1" applyAlignment="1">
      <alignment horizontal="center" vertical="center"/>
    </xf>
    <xf numFmtId="0" fontId="14" fillId="8" borderId="2" xfId="0" applyFont="1" applyFill="1" applyBorder="1" applyAlignment="1">
      <alignment horizontal="center" vertical="center" wrapText="1"/>
    </xf>
    <xf numFmtId="0" fontId="14" fillId="0" borderId="7" xfId="0" applyFont="1" applyBorder="1" applyAlignment="1">
      <alignment vertical="center" wrapText="1"/>
    </xf>
    <xf numFmtId="0" fontId="14" fillId="0" borderId="7" xfId="0" applyFont="1" applyBorder="1" applyAlignment="1">
      <alignment horizontal="left" vertical="center" wrapText="1"/>
    </xf>
    <xf numFmtId="164" fontId="14" fillId="0" borderId="7" xfId="0" applyNumberFormat="1" applyFont="1" applyBorder="1" applyAlignment="1">
      <alignment horizontal="center" vertical="center"/>
    </xf>
    <xf numFmtId="0" fontId="14" fillId="0" borderId="2" xfId="0" applyFont="1" applyBorder="1" applyAlignment="1">
      <alignment vertical="center" wrapText="1"/>
    </xf>
    <xf numFmtId="0" fontId="14" fillId="10" borderId="2" xfId="0" applyFont="1" applyFill="1" applyBorder="1" applyAlignment="1">
      <alignment horizontal="left" vertical="center" wrapText="1"/>
    </xf>
    <xf numFmtId="0" fontId="17" fillId="0" borderId="2" xfId="0" applyFont="1" applyBorder="1" applyAlignment="1">
      <alignment horizontal="center" vertical="center" wrapText="1"/>
    </xf>
    <xf numFmtId="0" fontId="14" fillId="0" borderId="2" xfId="0" applyFont="1" applyBorder="1" applyAlignment="1">
      <alignment vertical="center"/>
    </xf>
    <xf numFmtId="0" fontId="14" fillId="13" borderId="2" xfId="0" applyFont="1" applyFill="1" applyBorder="1" applyAlignment="1">
      <alignment horizontal="left" vertical="center" wrapText="1"/>
    </xf>
    <xf numFmtId="0" fontId="14" fillId="0" borderId="2" xfId="0" applyFont="1" applyBorder="1" applyAlignment="1">
      <alignment horizontal="left" vertical="center"/>
    </xf>
    <xf numFmtId="0" fontId="14" fillId="8" borderId="2" xfId="0" applyFont="1" applyFill="1" applyBorder="1" applyAlignment="1">
      <alignment horizontal="left" vertical="center"/>
    </xf>
    <xf numFmtId="0" fontId="1" fillId="0" borderId="0" xfId="0" applyFont="1" applyAlignment="1">
      <alignment horizontal="left" vertical="center"/>
    </xf>
    <xf numFmtId="0" fontId="9" fillId="0" borderId="0" xfId="0" applyFont="1" applyAlignment="1">
      <alignment vertical="center"/>
    </xf>
    <xf numFmtId="0" fontId="14" fillId="0" borderId="2" xfId="0" applyFont="1" applyFill="1" applyBorder="1" applyAlignment="1">
      <alignment horizontal="center" vertical="center"/>
    </xf>
    <xf numFmtId="0" fontId="18" fillId="15" borderId="2" xfId="0" applyFont="1" applyFill="1" applyBorder="1" applyAlignment="1">
      <alignment horizontal="center" vertical="center" wrapText="1" shrinkToFit="1"/>
    </xf>
    <xf numFmtId="0" fontId="18" fillId="15" borderId="2" xfId="0" applyFont="1" applyFill="1" applyBorder="1" applyAlignment="1">
      <alignment horizontal="center" vertical="center" wrapText="1"/>
    </xf>
    <xf numFmtId="0" fontId="18" fillId="14" borderId="2" xfId="0" applyFont="1" applyFill="1" applyBorder="1" applyAlignment="1">
      <alignment horizontal="center" vertical="center"/>
    </xf>
    <xf numFmtId="0" fontId="18" fillId="0" borderId="2" xfId="0" applyFont="1" applyBorder="1" applyAlignment="1">
      <alignment horizontal="left" vertical="center" wrapText="1"/>
    </xf>
    <xf numFmtId="164" fontId="18" fillId="0" borderId="2" xfId="0" applyNumberFormat="1" applyFont="1" applyBorder="1" applyAlignment="1">
      <alignment horizontal="center" vertical="center"/>
    </xf>
    <xf numFmtId="0" fontId="18" fillId="0" borderId="2" xfId="0" applyFont="1" applyBorder="1" applyAlignment="1">
      <alignment horizontal="center" vertical="center"/>
    </xf>
    <xf numFmtId="0" fontId="18" fillId="0" borderId="2" xfId="0" applyFont="1" applyBorder="1" applyAlignment="1">
      <alignment vertical="center" wrapText="1"/>
    </xf>
    <xf numFmtId="168" fontId="18" fillId="0" borderId="2" xfId="0" applyNumberFormat="1" applyFont="1" applyBorder="1" applyAlignment="1">
      <alignment horizontal="center" vertical="center"/>
    </xf>
    <xf numFmtId="166" fontId="18" fillId="0" borderId="2" xfId="0" applyNumberFormat="1" applyFont="1" applyBorder="1" applyAlignment="1">
      <alignment horizontal="center" vertical="center"/>
    </xf>
    <xf numFmtId="167" fontId="18" fillId="0" borderId="2" xfId="0" applyNumberFormat="1" applyFont="1" applyBorder="1" applyAlignment="1">
      <alignment horizontal="center" vertical="center"/>
    </xf>
    <xf numFmtId="0" fontId="17" fillId="10" borderId="2" xfId="0" applyFont="1" applyFill="1" applyBorder="1" applyAlignment="1">
      <alignment horizontal="left" vertical="center" wrapText="1"/>
    </xf>
    <xf numFmtId="0" fontId="17" fillId="10" borderId="2" xfId="0" applyFont="1" applyFill="1" applyBorder="1" applyAlignment="1">
      <alignment horizontal="center" vertical="center"/>
    </xf>
    <xf numFmtId="0" fontId="14" fillId="10" borderId="2" xfId="0" applyFont="1" applyFill="1" applyBorder="1" applyAlignment="1">
      <alignment horizontal="left"/>
    </xf>
    <xf numFmtId="0" fontId="15" fillId="10" borderId="2" xfId="0" applyFont="1" applyFill="1" applyBorder="1" applyAlignment="1">
      <alignment horizontal="left" vertical="center" wrapText="1"/>
    </xf>
    <xf numFmtId="0" fontId="14" fillId="10" borderId="2" xfId="0" applyFont="1" applyFill="1" applyBorder="1"/>
    <xf numFmtId="6" fontId="14" fillId="10" borderId="2" xfId="0" applyNumberFormat="1" applyFont="1" applyFill="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xf numFmtId="0" fontId="18" fillId="12" borderId="2" xfId="0" applyFont="1" applyFill="1" applyBorder="1" applyAlignment="1">
      <alignment vertical="center" wrapText="1"/>
    </xf>
    <xf numFmtId="14" fontId="14" fillId="0" borderId="2" xfId="0" applyNumberFormat="1" applyFont="1" applyBorder="1" applyAlignment="1">
      <alignment horizontal="center" vertical="center" wrapText="1"/>
    </xf>
    <xf numFmtId="0" fontId="14" fillId="10" borderId="2" xfId="0" applyFont="1" applyFill="1" applyBorder="1" applyAlignment="1">
      <alignment vertical="center" wrapText="1"/>
    </xf>
    <xf numFmtId="0" fontId="14" fillId="10" borderId="2" xfId="0" applyFont="1" applyFill="1" applyBorder="1" applyAlignment="1">
      <alignment horizontal="left" vertical="center"/>
    </xf>
    <xf numFmtId="0" fontId="14" fillId="11" borderId="2"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4" fillId="0" borderId="2" xfId="0" applyFont="1" applyFill="1" applyBorder="1" applyAlignment="1">
      <alignment horizontal="left" vertical="center"/>
    </xf>
    <xf numFmtId="0" fontId="1" fillId="0" borderId="2" xfId="0" applyFont="1" applyBorder="1" applyAlignment="1">
      <alignment horizontal="left" vertical="center"/>
    </xf>
    <xf numFmtId="0" fontId="18" fillId="10" borderId="2" xfId="0" applyFont="1" applyFill="1" applyBorder="1" applyAlignment="1">
      <alignment horizontal="left" vertical="center" wrapText="1"/>
    </xf>
    <xf numFmtId="0" fontId="17" fillId="0" borderId="2" xfId="0" applyFont="1" applyBorder="1" applyAlignment="1">
      <alignment horizontal="left" vertical="center"/>
    </xf>
    <xf numFmtId="0" fontId="17" fillId="10" borderId="2" xfId="0" applyFont="1" applyFill="1" applyBorder="1" applyAlignment="1">
      <alignment horizontal="left" vertical="center"/>
    </xf>
    <xf numFmtId="0" fontId="13" fillId="0" borderId="2" xfId="0" applyFont="1" applyBorder="1" applyAlignment="1">
      <alignment horizontal="center" vertical="center" wrapText="1"/>
    </xf>
    <xf numFmtId="0" fontId="13" fillId="0" borderId="2" xfId="0" applyFont="1" applyFill="1" applyBorder="1" applyAlignment="1">
      <alignment horizontal="center" vertical="center" wrapText="1"/>
    </xf>
    <xf numFmtId="0" fontId="13" fillId="0" borderId="2" xfId="0" applyFont="1" applyFill="1" applyBorder="1" applyAlignment="1">
      <alignment horizontal="center" vertical="center"/>
    </xf>
    <xf numFmtId="0" fontId="14" fillId="16" borderId="2" xfId="0" applyFont="1" applyFill="1" applyBorder="1" applyAlignment="1">
      <alignment horizontal="left" vertical="center" wrapText="1"/>
    </xf>
    <xf numFmtId="0" fontId="14" fillId="17" borderId="2" xfId="0" applyFont="1" applyFill="1" applyBorder="1" applyAlignment="1">
      <alignment horizontal="left" vertical="center" wrapText="1"/>
    </xf>
    <xf numFmtId="0" fontId="14" fillId="13" borderId="2" xfId="0" applyFont="1" applyFill="1" applyBorder="1" applyAlignment="1">
      <alignment vertical="center" wrapText="1"/>
    </xf>
    <xf numFmtId="0" fontId="14" fillId="0" borderId="2" xfId="0" applyFont="1" applyBorder="1" applyAlignment="1">
      <alignment horizontal="center" vertical="center" wrapText="1"/>
    </xf>
    <xf numFmtId="0" fontId="14" fillId="0" borderId="2" xfId="0" applyFont="1" applyBorder="1" applyAlignment="1">
      <alignment horizontal="center" vertical="center"/>
    </xf>
    <xf numFmtId="0" fontId="21" fillId="18" borderId="2" xfId="0" applyFont="1" applyFill="1" applyBorder="1" applyAlignment="1" applyProtection="1">
      <alignment horizontal="center" vertical="center" wrapText="1"/>
    </xf>
    <xf numFmtId="0" fontId="21" fillId="0" borderId="2" xfId="0" applyFont="1" applyBorder="1" applyAlignment="1" applyProtection="1">
      <alignment horizontal="center" vertical="center" wrapText="1"/>
    </xf>
    <xf numFmtId="0" fontId="23" fillId="18" borderId="2" xfId="0" applyFont="1" applyFill="1" applyBorder="1" applyAlignment="1" applyProtection="1">
      <alignment horizontal="left" vertical="center" wrapText="1"/>
    </xf>
    <xf numFmtId="0" fontId="23" fillId="18" borderId="2" xfId="0" applyFont="1" applyFill="1" applyBorder="1" applyAlignment="1" applyProtection="1">
      <alignment horizontal="center" vertical="center" wrapText="1"/>
    </xf>
    <xf numFmtId="0" fontId="24" fillId="0" borderId="2" xfId="0" applyFont="1" applyBorder="1" applyAlignment="1" applyProtection="1">
      <alignment horizontal="center" vertical="center" wrapText="1"/>
    </xf>
    <xf numFmtId="0" fontId="24" fillId="18" borderId="2" xfId="0" applyFont="1" applyFill="1" applyBorder="1" applyAlignment="1" applyProtection="1">
      <alignment horizontal="center" vertical="center" wrapText="1"/>
    </xf>
    <xf numFmtId="0" fontId="18" fillId="18" borderId="2" xfId="0" applyFont="1" applyFill="1" applyBorder="1" applyAlignment="1" applyProtection="1">
      <alignment horizontal="center" vertical="center" wrapText="1"/>
    </xf>
    <xf numFmtId="0" fontId="18" fillId="0" borderId="2" xfId="0" applyFont="1" applyBorder="1" applyAlignment="1" applyProtection="1">
      <alignment horizontal="center" vertical="center" wrapText="1"/>
    </xf>
    <xf numFmtId="0" fontId="18" fillId="0" borderId="2" xfId="0" applyFont="1" applyBorder="1" applyAlignment="1" applyProtection="1">
      <alignment horizontal="left" vertical="center" wrapText="1"/>
    </xf>
    <xf numFmtId="0" fontId="14" fillId="0" borderId="2" xfId="0" applyFont="1" applyFill="1" applyBorder="1" applyAlignment="1">
      <alignment horizontal="center" vertical="center" wrapText="1"/>
    </xf>
    <xf numFmtId="0" fontId="18" fillId="18" borderId="2" xfId="0" applyFont="1" applyFill="1" applyBorder="1" applyAlignment="1" applyProtection="1">
      <alignment horizontal="left" vertical="center" wrapText="1"/>
    </xf>
    <xf numFmtId="0" fontId="17" fillId="0" borderId="2" xfId="0" applyFont="1" applyBorder="1" applyAlignment="1" applyProtection="1">
      <alignment horizontal="left" vertical="center" wrapText="1"/>
    </xf>
    <xf numFmtId="0" fontId="17" fillId="11" borderId="2" xfId="0" applyFont="1" applyFill="1" applyBorder="1" applyAlignment="1">
      <alignment vertical="center" wrapText="1"/>
    </xf>
    <xf numFmtId="0" fontId="24" fillId="18" borderId="2" xfId="0" applyFont="1" applyFill="1" applyBorder="1" applyAlignment="1" applyProtection="1">
      <alignment horizontal="left" vertical="center" wrapText="1"/>
    </xf>
    <xf numFmtId="169" fontId="24" fillId="0" borderId="2" xfId="0" applyNumberFormat="1" applyFont="1" applyBorder="1" applyAlignment="1" applyProtection="1">
      <alignment horizontal="center" vertical="center" wrapText="1"/>
    </xf>
    <xf numFmtId="0" fontId="14" fillId="0" borderId="2" xfId="0" applyFont="1" applyBorder="1" applyAlignment="1">
      <alignment horizontal="center"/>
    </xf>
    <xf numFmtId="14" fontId="14" fillId="0" borderId="2" xfId="0" applyNumberFormat="1" applyFont="1" applyBorder="1" applyAlignment="1">
      <alignment horizontal="center" vertical="center"/>
    </xf>
    <xf numFmtId="0" fontId="13" fillId="10" borderId="2" xfId="0" applyFont="1" applyFill="1" applyBorder="1" applyAlignment="1">
      <alignment horizontal="left" vertical="center"/>
    </xf>
    <xf numFmtId="0" fontId="14" fillId="16" borderId="2" xfId="0" applyFont="1" applyFill="1" applyBorder="1" applyAlignment="1">
      <alignment vertical="center" wrapText="1"/>
    </xf>
    <xf numFmtId="0" fontId="14" fillId="0" borderId="0" xfId="0" applyFont="1" applyBorder="1" applyAlignment="1">
      <alignment horizontal="center" vertical="center"/>
    </xf>
    <xf numFmtId="0" fontId="14" fillId="0" borderId="0" xfId="0" applyFont="1" applyBorder="1" applyAlignment="1">
      <alignment horizontal="center" vertical="center" wrapText="1"/>
    </xf>
    <xf numFmtId="0" fontId="14" fillId="0" borderId="0" xfId="0" applyFont="1" applyBorder="1" applyAlignment="1">
      <alignment vertical="center" wrapText="1"/>
    </xf>
    <xf numFmtId="0" fontId="14" fillId="0" borderId="0" xfId="0" applyNumberFormat="1" applyFont="1" applyBorder="1" applyAlignment="1">
      <alignment horizontal="center" vertical="center"/>
    </xf>
    <xf numFmtId="0" fontId="14" fillId="0" borderId="0" xfId="0" applyFont="1" applyBorder="1"/>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1" fillId="0" borderId="0" xfId="0" applyFont="1" applyBorder="1"/>
    <xf numFmtId="0" fontId="1" fillId="0" borderId="0" xfId="0" applyFont="1" applyBorder="1" applyAlignment="1">
      <alignment horizontal="left" vertical="center"/>
    </xf>
    <xf numFmtId="0" fontId="14" fillId="10" borderId="0" xfId="0" applyFont="1" applyFill="1" applyBorder="1" applyAlignment="1">
      <alignment horizontal="center" vertical="center"/>
    </xf>
    <xf numFmtId="0" fontId="1" fillId="10" borderId="2" xfId="0" applyFont="1" applyFill="1" applyBorder="1" applyAlignment="1">
      <alignment horizontal="center" vertical="center"/>
    </xf>
    <xf numFmtId="0" fontId="1" fillId="10" borderId="0" xfId="0" applyFont="1" applyFill="1" applyBorder="1" applyAlignment="1">
      <alignment horizontal="center" vertical="center"/>
    </xf>
    <xf numFmtId="0" fontId="1" fillId="10" borderId="24" xfId="0" applyFont="1" applyFill="1" applyBorder="1" applyAlignment="1">
      <alignment horizontal="center" vertical="center"/>
    </xf>
    <xf numFmtId="0" fontId="8" fillId="0" borderId="0" xfId="0" applyFont="1" applyBorder="1"/>
    <xf numFmtId="0" fontId="1" fillId="0" borderId="41" xfId="0" applyFont="1" applyBorder="1" applyAlignment="1">
      <alignment horizontal="center" vertical="center"/>
    </xf>
    <xf numFmtId="0" fontId="14" fillId="0" borderId="51" xfId="0" applyFont="1" applyBorder="1" applyAlignment="1">
      <alignment horizontal="center" vertical="center"/>
    </xf>
    <xf numFmtId="0" fontId="14" fillId="13" borderId="44" xfId="0" applyFont="1" applyFill="1" applyBorder="1" applyAlignment="1">
      <alignment horizontal="left" vertical="center" wrapText="1"/>
    </xf>
    <xf numFmtId="0" fontId="14" fillId="0" borderId="44" xfId="0" applyFont="1" applyBorder="1" applyAlignment="1">
      <alignment horizontal="left" vertical="center" wrapText="1"/>
    </xf>
    <xf numFmtId="0" fontId="14" fillId="0" borderId="44" xfId="0" applyNumberFormat="1" applyFont="1" applyBorder="1" applyAlignment="1">
      <alignment horizontal="center" vertical="center"/>
    </xf>
    <xf numFmtId="0" fontId="14" fillId="0" borderId="44" xfId="0" applyFont="1" applyFill="1" applyBorder="1" applyAlignment="1">
      <alignment horizontal="left" vertical="center" wrapText="1"/>
    </xf>
    <xf numFmtId="0" fontId="14" fillId="0" borderId="44" xfId="0" applyFont="1" applyFill="1" applyBorder="1" applyAlignment="1">
      <alignment horizontal="center" vertical="center" wrapText="1"/>
    </xf>
    <xf numFmtId="0" fontId="14" fillId="0" borderId="46" xfId="0" applyFont="1" applyBorder="1" applyAlignment="1">
      <alignment horizontal="center" vertical="center"/>
    </xf>
    <xf numFmtId="0" fontId="14" fillId="0" borderId="51" xfId="0" applyFont="1" applyBorder="1" applyAlignment="1">
      <alignment horizontal="center" vertical="center" wrapText="1"/>
    </xf>
    <xf numFmtId="0" fontId="13" fillId="0" borderId="49" xfId="0" applyFont="1" applyBorder="1" applyAlignment="1">
      <alignment horizontal="center" vertical="center"/>
    </xf>
    <xf numFmtId="0" fontId="25" fillId="0" borderId="2" xfId="0" applyFont="1" applyBorder="1" applyAlignment="1">
      <alignment horizontal="center" vertical="center" wrapText="1"/>
    </xf>
    <xf numFmtId="0" fontId="14" fillId="0" borderId="43" xfId="0" applyFont="1" applyBorder="1" applyAlignment="1">
      <alignment horizontal="center" vertical="center" wrapText="1"/>
    </xf>
    <xf numFmtId="0" fontId="17" fillId="0" borderId="2" xfId="0" applyFont="1" applyFill="1" applyBorder="1" applyAlignment="1">
      <alignment horizontal="center" vertical="center"/>
    </xf>
    <xf numFmtId="0" fontId="17" fillId="0" borderId="2"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13" fillId="0" borderId="44" xfId="0" applyFont="1" applyFill="1" applyBorder="1" applyAlignment="1">
      <alignment horizontal="center" vertical="center" wrapText="1"/>
    </xf>
    <xf numFmtId="0" fontId="13" fillId="0" borderId="44" xfId="0" applyFont="1" applyFill="1" applyBorder="1" applyAlignment="1">
      <alignment horizontal="center" vertical="center"/>
    </xf>
    <xf numFmtId="0" fontId="13" fillId="0" borderId="44" xfId="0" applyFont="1" applyBorder="1" applyAlignment="1">
      <alignment horizontal="center" vertical="center"/>
    </xf>
    <xf numFmtId="0" fontId="13" fillId="0" borderId="44" xfId="0" applyFont="1" applyBorder="1" applyAlignment="1">
      <alignment horizontal="center" vertical="center" wrapText="1"/>
    </xf>
    <xf numFmtId="0" fontId="14" fillId="0" borderId="2" xfId="0" applyFont="1" applyBorder="1" applyAlignment="1">
      <alignment horizontal="center" vertical="center" wrapText="1"/>
    </xf>
    <xf numFmtId="0" fontId="14" fillId="10" borderId="2" xfId="0" applyFont="1" applyFill="1" applyBorder="1" applyAlignment="1">
      <alignment horizontal="center" vertical="center"/>
    </xf>
    <xf numFmtId="0" fontId="14" fillId="0" borderId="2" xfId="0" applyFont="1" applyBorder="1" applyAlignment="1">
      <alignment horizontal="center" vertical="center"/>
    </xf>
    <xf numFmtId="0" fontId="14" fillId="0" borderId="44" xfId="0" applyFont="1" applyBorder="1" applyAlignment="1">
      <alignment horizontal="center" vertical="center"/>
    </xf>
    <xf numFmtId="0" fontId="14" fillId="10" borderId="2" xfId="0" applyFont="1" applyFill="1" applyBorder="1" applyAlignment="1">
      <alignment horizontal="center" vertical="center" wrapText="1"/>
    </xf>
    <xf numFmtId="0" fontId="14" fillId="10" borderId="44" xfId="0" applyFont="1" applyFill="1" applyBorder="1" applyAlignment="1">
      <alignment horizontal="center" vertical="center"/>
    </xf>
    <xf numFmtId="0" fontId="14" fillId="0" borderId="44" xfId="0" applyFont="1" applyBorder="1" applyAlignment="1">
      <alignment horizontal="center" vertical="center" wrapText="1"/>
    </xf>
    <xf numFmtId="0" fontId="14" fillId="10" borderId="2" xfId="0" applyFont="1" applyFill="1" applyBorder="1" applyAlignment="1">
      <alignment horizontal="center" vertical="center"/>
    </xf>
    <xf numFmtId="0" fontId="14" fillId="10" borderId="2" xfId="0" applyFont="1" applyFill="1" applyBorder="1" applyAlignment="1">
      <alignment horizontal="center" vertical="center" wrapText="1"/>
    </xf>
    <xf numFmtId="0" fontId="14" fillId="10" borderId="2" xfId="0" applyFont="1" applyFill="1" applyBorder="1" applyAlignment="1">
      <alignment horizontal="center" vertical="center"/>
    </xf>
    <xf numFmtId="0" fontId="14" fillId="0" borderId="2" xfId="0" applyFont="1" applyBorder="1" applyAlignment="1">
      <alignment horizontal="center" vertical="center" wrapText="1"/>
    </xf>
    <xf numFmtId="0" fontId="14" fillId="0" borderId="2" xfId="0" applyFont="1" applyBorder="1" applyAlignment="1">
      <alignment horizontal="center" vertical="center"/>
    </xf>
    <xf numFmtId="0" fontId="14" fillId="10" borderId="7" xfId="0" applyFont="1" applyFill="1" applyBorder="1" applyAlignment="1">
      <alignment horizontal="center" vertical="center"/>
    </xf>
    <xf numFmtId="0" fontId="14" fillId="0" borderId="7" xfId="0" applyFont="1" applyBorder="1" applyAlignment="1">
      <alignment horizontal="center" vertical="center"/>
    </xf>
    <xf numFmtId="0" fontId="14" fillId="0" borderId="24"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7" xfId="0" applyFont="1" applyBorder="1" applyAlignment="1">
      <alignment horizontal="left" vertical="center"/>
    </xf>
    <xf numFmtId="0" fontId="18" fillId="14" borderId="2" xfId="0" applyFont="1" applyFill="1" applyBorder="1" applyAlignment="1">
      <alignment horizontal="left" vertical="center" wrapText="1"/>
    </xf>
    <xf numFmtId="0" fontId="18" fillId="14" borderId="2" xfId="0" applyFont="1" applyFill="1" applyBorder="1" applyAlignment="1">
      <alignment horizontal="left" vertical="center"/>
    </xf>
    <xf numFmtId="0" fontId="14" fillId="0" borderId="0" xfId="0" applyFont="1" applyBorder="1" applyAlignment="1">
      <alignment horizontal="left" vertical="center"/>
    </xf>
    <xf numFmtId="0" fontId="23" fillId="0" borderId="2" xfId="0" applyFont="1" applyBorder="1" applyAlignment="1" applyProtection="1">
      <alignment horizontal="left" vertical="center" wrapText="1"/>
    </xf>
    <xf numFmtId="6" fontId="14" fillId="10" borderId="2" xfId="0" applyNumberFormat="1" applyFont="1" applyFill="1" applyBorder="1" applyAlignment="1">
      <alignment horizontal="center" vertical="center" wrapText="1"/>
    </xf>
    <xf numFmtId="0" fontId="13" fillId="8" borderId="49" xfId="0" applyFont="1" applyFill="1" applyBorder="1" applyAlignment="1">
      <alignment horizontal="center" vertical="center"/>
    </xf>
    <xf numFmtId="0" fontId="13" fillId="8" borderId="7" xfId="0" applyNumberFormat="1" applyFont="1" applyFill="1" applyBorder="1" applyAlignment="1">
      <alignment horizontal="center" vertical="center"/>
    </xf>
    <xf numFmtId="0" fontId="23" fillId="0" borderId="2" xfId="0" applyFont="1" applyBorder="1" applyAlignment="1" applyProtection="1">
      <alignment horizontal="center" vertical="center" wrapText="1"/>
    </xf>
    <xf numFmtId="0" fontId="23" fillId="10" borderId="2" xfId="0" applyFont="1" applyFill="1" applyBorder="1" applyAlignment="1" applyProtection="1">
      <alignment horizontal="center" vertical="center" wrapText="1"/>
    </xf>
    <xf numFmtId="0" fontId="23" fillId="10" borderId="2" xfId="0" applyFont="1" applyFill="1" applyBorder="1" applyAlignment="1" applyProtection="1">
      <alignment horizontal="left" vertical="center" wrapText="1"/>
    </xf>
    <xf numFmtId="0" fontId="14" fillId="10" borderId="2" xfId="0" applyFont="1" applyFill="1" applyBorder="1" applyAlignment="1">
      <alignment horizontal="center" vertical="center"/>
    </xf>
    <xf numFmtId="0" fontId="14" fillId="0" borderId="2" xfId="0" applyFont="1" applyBorder="1" applyAlignment="1">
      <alignment horizontal="center" vertical="center" wrapText="1"/>
    </xf>
    <xf numFmtId="0" fontId="14" fillId="0" borderId="2" xfId="0" applyFont="1" applyBorder="1" applyAlignment="1">
      <alignment horizontal="center" vertical="center"/>
    </xf>
    <xf numFmtId="0" fontId="14" fillId="10" borderId="2" xfId="0" applyFont="1" applyFill="1" applyBorder="1" applyAlignment="1">
      <alignment horizontal="center" vertical="center" wrapText="1"/>
    </xf>
    <xf numFmtId="0" fontId="14" fillId="0" borderId="44" xfId="0" applyFont="1" applyBorder="1" applyAlignment="1">
      <alignment horizontal="center" vertical="center"/>
    </xf>
    <xf numFmtId="0" fontId="19" fillId="9" borderId="50" xfId="0" applyFont="1" applyFill="1" applyBorder="1" applyAlignment="1">
      <alignment horizontal="center" vertical="center" wrapText="1"/>
    </xf>
    <xf numFmtId="0" fontId="19" fillId="21" borderId="6" xfId="0" applyFont="1" applyFill="1" applyBorder="1" applyAlignment="1">
      <alignment horizontal="center" vertical="center" wrapText="1"/>
    </xf>
    <xf numFmtId="0" fontId="19" fillId="21" borderId="17" xfId="0" applyFont="1" applyFill="1" applyBorder="1" applyAlignment="1">
      <alignment horizontal="center" vertical="center" wrapText="1"/>
    </xf>
    <xf numFmtId="0" fontId="18" fillId="0" borderId="2" xfId="0" applyFont="1" applyBorder="1" applyAlignment="1">
      <alignment horizontal="center" vertical="center" wrapText="1"/>
    </xf>
    <xf numFmtId="0" fontId="17" fillId="10" borderId="2" xfId="0" applyFont="1" applyFill="1" applyBorder="1" applyAlignment="1">
      <alignment horizontal="center" vertical="center" wrapText="1"/>
    </xf>
    <xf numFmtId="0" fontId="18" fillId="10" borderId="2" xfId="0" applyFont="1" applyFill="1" applyBorder="1" applyAlignment="1">
      <alignment horizontal="center" vertical="center"/>
    </xf>
    <xf numFmtId="0" fontId="14" fillId="11" borderId="2" xfId="0" applyFont="1" applyFill="1" applyBorder="1" applyAlignment="1">
      <alignment vertical="center" wrapText="1"/>
    </xf>
    <xf numFmtId="0" fontId="19" fillId="9" borderId="50" xfId="0" applyFont="1" applyFill="1" applyBorder="1" applyAlignment="1">
      <alignment horizontal="center" vertical="center"/>
    </xf>
    <xf numFmtId="0" fontId="30" fillId="24" borderId="44" xfId="0" applyFont="1" applyFill="1" applyBorder="1" applyAlignment="1">
      <alignment horizontal="center" vertical="center"/>
    </xf>
    <xf numFmtId="0" fontId="30" fillId="24" borderId="46" xfId="0" applyFont="1" applyFill="1" applyBorder="1" applyAlignment="1">
      <alignment horizontal="center" vertical="center"/>
    </xf>
    <xf numFmtId="0" fontId="2" fillId="0" borderId="9" xfId="0" applyFont="1" applyBorder="1" applyAlignment="1">
      <alignment horizontal="left" vertical="center" wrapText="1"/>
    </xf>
    <xf numFmtId="0" fontId="1" fillId="25" borderId="4" xfId="0" applyFont="1" applyFill="1" applyBorder="1" applyAlignment="1">
      <alignment horizontal="center" vertical="center"/>
    </xf>
    <xf numFmtId="0" fontId="0" fillId="25" borderId="7" xfId="0" applyFill="1" applyBorder="1" applyAlignment="1">
      <alignment horizontal="center" vertical="center"/>
    </xf>
    <xf numFmtId="0" fontId="0" fillId="25" borderId="49" xfId="0" applyFill="1" applyBorder="1" applyAlignment="1">
      <alignment horizontal="center" vertical="center"/>
    </xf>
    <xf numFmtId="0" fontId="4" fillId="0" borderId="11" xfId="0" applyFont="1" applyBorder="1" applyAlignment="1">
      <alignment horizontal="left" vertical="center" wrapText="1"/>
    </xf>
    <xf numFmtId="0" fontId="1" fillId="25" borderId="1" xfId="0" applyFont="1" applyFill="1" applyBorder="1" applyAlignment="1">
      <alignment horizontal="center" vertical="center"/>
    </xf>
    <xf numFmtId="0" fontId="0" fillId="25" borderId="2" xfId="0" applyFill="1" applyBorder="1" applyAlignment="1">
      <alignment horizontal="center" vertical="center"/>
    </xf>
    <xf numFmtId="0" fontId="0" fillId="25" borderId="51" xfId="0" applyFill="1" applyBorder="1" applyAlignment="1">
      <alignment horizontal="center" vertical="center"/>
    </xf>
    <xf numFmtId="0" fontId="0" fillId="0" borderId="2" xfId="0" applyBorder="1" applyAlignment="1">
      <alignment horizontal="center" vertical="center"/>
    </xf>
    <xf numFmtId="0" fontId="0" fillId="25" borderId="0" xfId="0" applyFill="1" applyBorder="1" applyAlignment="1">
      <alignment horizontal="center" vertical="center"/>
    </xf>
    <xf numFmtId="0" fontId="5" fillId="0" borderId="11" xfId="0" applyFont="1" applyBorder="1" applyAlignment="1">
      <alignment horizontal="left" vertical="center" wrapText="1"/>
    </xf>
    <xf numFmtId="0" fontId="4" fillId="10" borderId="11" xfId="0" applyFont="1" applyFill="1" applyBorder="1" applyAlignment="1">
      <alignment horizontal="left" vertical="center" wrapText="1"/>
    </xf>
    <xf numFmtId="0" fontId="4" fillId="0" borderId="8" xfId="0" applyFont="1" applyBorder="1" applyAlignment="1">
      <alignment horizontal="left" vertical="center" wrapText="1"/>
    </xf>
    <xf numFmtId="0" fontId="1" fillId="25" borderId="63" xfId="0" applyFont="1" applyFill="1" applyBorder="1" applyAlignment="1">
      <alignment horizontal="center" vertical="center"/>
    </xf>
    <xf numFmtId="0" fontId="0" fillId="25" borderId="44" xfId="0" applyFill="1" applyBorder="1" applyAlignment="1">
      <alignment horizontal="center" vertical="center"/>
    </xf>
    <xf numFmtId="0" fontId="0" fillId="25" borderId="46" xfId="0" applyFill="1" applyBorder="1" applyAlignment="1">
      <alignment horizontal="center" vertical="center"/>
    </xf>
    <xf numFmtId="0" fontId="0" fillId="0" borderId="7" xfId="0" applyBorder="1" applyAlignment="1">
      <alignment horizontal="center" vertical="center"/>
    </xf>
    <xf numFmtId="0" fontId="29" fillId="0" borderId="50" xfId="0" applyFont="1" applyFill="1" applyBorder="1" applyAlignment="1">
      <alignment wrapText="1"/>
    </xf>
    <xf numFmtId="0" fontId="29" fillId="0" borderId="45" xfId="0" applyFont="1" applyFill="1" applyBorder="1" applyAlignment="1">
      <alignment wrapText="1"/>
    </xf>
    <xf numFmtId="0" fontId="32" fillId="0" borderId="9" xfId="0" applyFont="1" applyBorder="1" applyAlignment="1">
      <alignment vertical="center" wrapText="1"/>
    </xf>
    <xf numFmtId="0" fontId="1" fillId="25" borderId="7" xfId="0" applyFont="1" applyFill="1" applyBorder="1" applyAlignment="1">
      <alignment horizontal="center" vertical="center"/>
    </xf>
    <xf numFmtId="0" fontId="1" fillId="25" borderId="2" xfId="0" applyFont="1" applyFill="1" applyBorder="1" applyAlignment="1">
      <alignment horizontal="center" vertical="center"/>
    </xf>
    <xf numFmtId="0" fontId="1" fillId="10" borderId="7"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7" xfId="0" applyFont="1" applyBorder="1" applyAlignment="1">
      <alignment horizontal="center" vertical="center"/>
    </xf>
    <xf numFmtId="0" fontId="0" fillId="0" borderId="49" xfId="0" applyBorder="1" applyAlignment="1">
      <alignment horizontal="center" vertical="center"/>
    </xf>
    <xf numFmtId="0" fontId="32" fillId="0" borderId="11" xfId="0" applyFont="1" applyBorder="1" applyAlignment="1">
      <alignment vertical="center" wrapText="1"/>
    </xf>
    <xf numFmtId="0" fontId="1" fillId="0" borderId="1" xfId="0" applyFont="1" applyBorder="1" applyAlignment="1">
      <alignment horizontal="center" vertical="center"/>
    </xf>
    <xf numFmtId="0" fontId="33" fillId="10" borderId="2" xfId="0" applyFont="1" applyFill="1" applyBorder="1" applyAlignment="1">
      <alignment horizontal="center" vertical="center"/>
    </xf>
    <xf numFmtId="0" fontId="1" fillId="0" borderId="2" xfId="0" applyFont="1" applyFill="1" applyBorder="1" applyAlignment="1">
      <alignment horizontal="center" vertical="center"/>
    </xf>
    <xf numFmtId="0" fontId="0" fillId="0" borderId="51" xfId="0" applyBorder="1" applyAlignment="1">
      <alignment horizontal="center" vertical="center"/>
    </xf>
    <xf numFmtId="0" fontId="1" fillId="10" borderId="1" xfId="0" applyFont="1" applyFill="1" applyBorder="1" applyAlignment="1">
      <alignment horizontal="center" vertical="center"/>
    </xf>
    <xf numFmtId="0" fontId="34" fillId="0" borderId="1" xfId="0" applyFont="1" applyBorder="1" applyAlignment="1">
      <alignment horizontal="center" vertical="center"/>
    </xf>
    <xf numFmtId="0" fontId="34" fillId="0" borderId="2" xfId="0" applyFont="1" applyBorder="1" applyAlignment="1">
      <alignment horizontal="center" vertical="center"/>
    </xf>
    <xf numFmtId="0" fontId="35" fillId="10" borderId="2" xfId="0" applyFont="1" applyFill="1" applyBorder="1" applyAlignment="1">
      <alignment horizontal="center" vertical="center"/>
    </xf>
    <xf numFmtId="0" fontId="34" fillId="0" borderId="2" xfId="0" applyFont="1" applyFill="1" applyBorder="1" applyAlignment="1">
      <alignment horizontal="center" vertical="center"/>
    </xf>
    <xf numFmtId="0" fontId="34" fillId="10" borderId="2" xfId="0" applyFont="1" applyFill="1" applyBorder="1" applyAlignment="1">
      <alignment horizontal="center" vertical="center"/>
    </xf>
    <xf numFmtId="0" fontId="36" fillId="0" borderId="2" xfId="0" applyFont="1" applyBorder="1" applyAlignment="1">
      <alignment horizontal="center" vertical="center"/>
    </xf>
    <xf numFmtId="0" fontId="36" fillId="0" borderId="51" xfId="0" applyFont="1" applyBorder="1" applyAlignment="1">
      <alignment horizontal="center" vertical="center"/>
    </xf>
    <xf numFmtId="0" fontId="37" fillId="0" borderId="1" xfId="0" applyFont="1" applyBorder="1" applyAlignment="1">
      <alignment horizontal="center" vertical="center"/>
    </xf>
    <xf numFmtId="0" fontId="37" fillId="0" borderId="2" xfId="0" applyFont="1" applyBorder="1" applyAlignment="1">
      <alignment horizontal="center" vertical="center"/>
    </xf>
    <xf numFmtId="0" fontId="38" fillId="10" borderId="2" xfId="0" applyFont="1" applyFill="1" applyBorder="1" applyAlignment="1">
      <alignment horizontal="center" vertical="center"/>
    </xf>
    <xf numFmtId="0" fontId="37" fillId="0" borderId="2" xfId="0" applyFont="1" applyFill="1" applyBorder="1" applyAlignment="1">
      <alignment horizontal="center" vertical="center"/>
    </xf>
    <xf numFmtId="0" fontId="37" fillId="10" borderId="2" xfId="0" applyFont="1" applyFill="1" applyBorder="1" applyAlignment="1">
      <alignment horizontal="center" vertical="center"/>
    </xf>
    <xf numFmtId="0" fontId="39" fillId="0" borderId="2" xfId="0" applyFont="1" applyBorder="1" applyAlignment="1">
      <alignment horizontal="center" vertical="center"/>
    </xf>
    <xf numFmtId="0" fontId="39" fillId="0" borderId="51" xfId="0" applyFont="1" applyBorder="1" applyAlignment="1">
      <alignment horizontal="center" vertical="center"/>
    </xf>
    <xf numFmtId="0" fontId="37" fillId="25" borderId="2" xfId="0" applyFont="1" applyFill="1" applyBorder="1" applyAlignment="1">
      <alignment horizontal="center" vertical="center"/>
    </xf>
    <xf numFmtId="0" fontId="32" fillId="10" borderId="11" xfId="0" applyFont="1" applyFill="1" applyBorder="1" applyAlignment="1">
      <alignment vertical="center" wrapText="1"/>
    </xf>
    <xf numFmtId="0" fontId="37" fillId="25" borderId="1" xfId="0" applyFont="1" applyFill="1" applyBorder="1" applyAlignment="1">
      <alignment horizontal="center" vertical="center"/>
    </xf>
    <xf numFmtId="0" fontId="39" fillId="10" borderId="2" xfId="0" applyFont="1" applyFill="1" applyBorder="1" applyAlignment="1">
      <alignment horizontal="center" vertical="center"/>
    </xf>
    <xf numFmtId="0" fontId="37" fillId="10" borderId="1" xfId="0" applyFont="1" applyFill="1" applyBorder="1" applyAlignment="1">
      <alignment horizontal="center" vertical="center"/>
    </xf>
    <xf numFmtId="0" fontId="40" fillId="10" borderId="2" xfId="0" applyFont="1" applyFill="1" applyBorder="1" applyAlignment="1">
      <alignment horizontal="center" vertical="center"/>
    </xf>
    <xf numFmtId="0" fontId="0" fillId="0" borderId="2" xfId="0" applyFill="1" applyBorder="1" applyAlignment="1">
      <alignment horizontal="center" vertical="center"/>
    </xf>
    <xf numFmtId="0" fontId="0" fillId="10" borderId="2" xfId="0" applyFill="1" applyBorder="1" applyAlignment="1">
      <alignment horizontal="center" vertical="center"/>
    </xf>
    <xf numFmtId="0" fontId="0" fillId="0" borderId="1" xfId="0" applyBorder="1" applyAlignment="1">
      <alignment horizontal="center" vertical="center"/>
    </xf>
    <xf numFmtId="0" fontId="39" fillId="0" borderId="1" xfId="0" applyFont="1" applyBorder="1" applyAlignment="1">
      <alignment horizontal="center" vertical="center"/>
    </xf>
    <xf numFmtId="0" fontId="39" fillId="0" borderId="2" xfId="0" applyFont="1" applyFill="1" applyBorder="1" applyAlignment="1">
      <alignment horizontal="center" vertical="center"/>
    </xf>
    <xf numFmtId="0" fontId="0" fillId="10" borderId="1" xfId="0" applyFill="1" applyBorder="1" applyAlignment="1">
      <alignment horizontal="center" vertical="center"/>
    </xf>
    <xf numFmtId="0" fontId="32" fillId="0" borderId="8" xfId="0" applyFont="1" applyBorder="1" applyAlignment="1">
      <alignment vertical="center" wrapText="1"/>
    </xf>
    <xf numFmtId="0" fontId="0" fillId="0" borderId="63" xfId="0" applyBorder="1" applyAlignment="1">
      <alignment horizontal="center" vertical="center"/>
    </xf>
    <xf numFmtId="0" fontId="0" fillId="0" borderId="44" xfId="0" applyBorder="1" applyAlignment="1">
      <alignment horizontal="center" vertical="center"/>
    </xf>
    <xf numFmtId="0" fontId="40" fillId="10" borderId="44" xfId="0" applyFont="1" applyFill="1" applyBorder="1" applyAlignment="1">
      <alignment horizontal="center" vertical="center"/>
    </xf>
    <xf numFmtId="0" fontId="0" fillId="10" borderId="44" xfId="0" applyFill="1" applyBorder="1" applyAlignment="1">
      <alignment horizontal="center" vertical="center"/>
    </xf>
    <xf numFmtId="0" fontId="1" fillId="25" borderId="44" xfId="0" applyFont="1" applyFill="1" applyBorder="1" applyAlignment="1">
      <alignment horizontal="center" vertical="center"/>
    </xf>
    <xf numFmtId="0" fontId="0" fillId="0" borderId="46" xfId="0" applyBorder="1" applyAlignment="1">
      <alignment horizontal="center" vertical="center"/>
    </xf>
    <xf numFmtId="0" fontId="0" fillId="0" borderId="0" xfId="0" applyAlignment="1">
      <alignment horizontal="center" vertical="center"/>
    </xf>
    <xf numFmtId="0" fontId="39" fillId="0" borderId="0" xfId="0" applyFont="1" applyAlignment="1">
      <alignment vertical="center"/>
    </xf>
    <xf numFmtId="0" fontId="29" fillId="27" borderId="11" xfId="0" applyFont="1" applyFill="1" applyBorder="1" applyAlignment="1">
      <alignment horizontal="left" vertical="center" wrapText="1"/>
    </xf>
    <xf numFmtId="0" fontId="1" fillId="0" borderId="1" xfId="0" applyFont="1" applyFill="1" applyBorder="1" applyAlignment="1">
      <alignment horizontal="center" vertical="center"/>
    </xf>
    <xf numFmtId="0" fontId="0" fillId="0" borderId="51" xfId="0" applyFill="1" applyBorder="1" applyAlignment="1">
      <alignment horizontal="center" vertical="center"/>
    </xf>
    <xf numFmtId="0" fontId="0" fillId="0" borderId="1" xfId="0" applyFill="1" applyBorder="1" applyAlignment="1">
      <alignment horizontal="center" vertical="center"/>
    </xf>
    <xf numFmtId="0" fontId="0" fillId="0" borderId="7" xfId="0" applyFill="1" applyBorder="1" applyAlignment="1">
      <alignment horizontal="center" vertical="center"/>
    </xf>
    <xf numFmtId="0" fontId="0" fillId="10" borderId="46" xfId="0" applyFill="1" applyBorder="1" applyAlignment="1">
      <alignment horizontal="center" vertical="center"/>
    </xf>
    <xf numFmtId="0" fontId="29" fillId="27" borderId="8" xfId="0" applyFont="1" applyFill="1" applyBorder="1" applyAlignment="1">
      <alignment horizontal="left" vertical="center" wrapText="1"/>
    </xf>
    <xf numFmtId="0" fontId="0" fillId="0" borderId="63" xfId="0" applyFill="1" applyBorder="1" applyAlignment="1">
      <alignment horizontal="center" vertical="center"/>
    </xf>
    <xf numFmtId="0" fontId="0" fillId="0" borderId="44" xfId="0" applyFill="1" applyBorder="1" applyAlignment="1">
      <alignment horizontal="center" vertical="center"/>
    </xf>
    <xf numFmtId="0" fontId="0" fillId="0" borderId="46" xfId="0" applyFill="1" applyBorder="1" applyAlignment="1">
      <alignment horizontal="center" vertical="center"/>
    </xf>
    <xf numFmtId="0" fontId="1" fillId="0" borderId="4" xfId="0" applyFont="1" applyFill="1" applyBorder="1" applyAlignment="1">
      <alignment horizontal="center" vertical="center"/>
    </xf>
    <xf numFmtId="0" fontId="0" fillId="0" borderId="49" xfId="0" applyFill="1" applyBorder="1" applyAlignment="1">
      <alignment horizontal="center" vertical="center"/>
    </xf>
    <xf numFmtId="0" fontId="25" fillId="0" borderId="7" xfId="0" applyFont="1" applyBorder="1" applyAlignment="1">
      <alignment horizontal="center" vertical="center" wrapText="1"/>
    </xf>
    <xf numFmtId="0" fontId="14" fillId="17" borderId="24" xfId="0" applyFont="1" applyFill="1" applyBorder="1" applyAlignment="1">
      <alignment horizontal="left" vertical="center" wrapText="1"/>
    </xf>
    <xf numFmtId="0" fontId="14" fillId="8" borderId="24" xfId="0" applyFont="1" applyFill="1" applyBorder="1" applyAlignment="1">
      <alignment horizontal="center" vertical="center" wrapText="1"/>
    </xf>
    <xf numFmtId="0" fontId="14" fillId="8" borderId="24" xfId="0" applyFont="1" applyFill="1" applyBorder="1" applyAlignment="1">
      <alignment horizontal="center" vertical="center"/>
    </xf>
    <xf numFmtId="0" fontId="13" fillId="0" borderId="38" xfId="0" applyFont="1" applyBorder="1" applyAlignment="1">
      <alignment horizontal="center" vertical="center"/>
    </xf>
    <xf numFmtId="0" fontId="14" fillId="0" borderId="24" xfId="0" applyFont="1" applyBorder="1" applyAlignment="1">
      <alignment horizontal="left" vertical="center" wrapText="1"/>
    </xf>
    <xf numFmtId="0" fontId="13" fillId="8" borderId="38" xfId="0" applyNumberFormat="1" applyFont="1" applyFill="1" applyBorder="1" applyAlignment="1">
      <alignment horizontal="center" vertical="center"/>
    </xf>
    <xf numFmtId="0" fontId="14" fillId="8" borderId="24" xfId="0" applyFont="1" applyFill="1" applyBorder="1" applyAlignment="1">
      <alignment horizontal="left" vertical="center"/>
    </xf>
    <xf numFmtId="0" fontId="13" fillId="8" borderId="67" xfId="0" applyFont="1" applyFill="1" applyBorder="1" applyAlignment="1">
      <alignment horizontal="center" vertical="center"/>
    </xf>
    <xf numFmtId="0" fontId="14" fillId="13" borderId="7" xfId="0" applyFont="1" applyFill="1" applyBorder="1" applyAlignment="1">
      <alignment horizontal="left" vertical="center" wrapText="1"/>
    </xf>
    <xf numFmtId="0" fontId="14" fillId="0" borderId="2" xfId="0" applyFont="1" applyBorder="1" applyAlignment="1">
      <alignment horizontal="center" vertical="center" wrapText="1"/>
    </xf>
    <xf numFmtId="0" fontId="14" fillId="10" borderId="2" xfId="0" applyFont="1" applyFill="1" applyBorder="1" applyAlignment="1">
      <alignment horizontal="center" vertical="center"/>
    </xf>
    <xf numFmtId="0" fontId="14" fillId="0" borderId="2" xfId="0" applyFont="1" applyBorder="1" applyAlignment="1">
      <alignment horizontal="center" vertical="center"/>
    </xf>
    <xf numFmtId="0" fontId="19" fillId="9" borderId="50" xfId="0" applyFont="1" applyFill="1" applyBorder="1" applyAlignment="1">
      <alignment horizontal="center" vertical="center" wrapText="1"/>
    </xf>
    <xf numFmtId="0" fontId="14" fillId="11" borderId="2" xfId="0" applyFont="1" applyFill="1" applyBorder="1" applyAlignment="1">
      <alignment vertical="center" wrapText="1"/>
    </xf>
    <xf numFmtId="0" fontId="17" fillId="10" borderId="2" xfId="0" applyFont="1" applyFill="1" applyBorder="1" applyAlignment="1">
      <alignment horizontal="center" vertical="center" wrapText="1"/>
    </xf>
    <xf numFmtId="0" fontId="14" fillId="0" borderId="59" xfId="0" applyFont="1" applyBorder="1"/>
    <xf numFmtId="0" fontId="14" fillId="0" borderId="69" xfId="0" applyFont="1" applyBorder="1"/>
    <xf numFmtId="0" fontId="14" fillId="0" borderId="43" xfId="0" applyFont="1" applyBorder="1" applyAlignment="1">
      <alignment horizontal="center" vertical="center"/>
    </xf>
    <xf numFmtId="0" fontId="25" fillId="0" borderId="43" xfId="0" applyFont="1" applyBorder="1" applyAlignment="1">
      <alignment horizontal="center" vertical="center" wrapText="1"/>
    </xf>
    <xf numFmtId="0" fontId="14" fillId="11" borderId="43" xfId="0" applyFont="1" applyFill="1" applyBorder="1" applyAlignment="1">
      <alignment vertical="center" wrapText="1"/>
    </xf>
    <xf numFmtId="0" fontId="14" fillId="10" borderId="43" xfId="0" applyFont="1" applyFill="1" applyBorder="1" applyAlignment="1">
      <alignment horizontal="center" vertical="center"/>
    </xf>
    <xf numFmtId="164" fontId="14" fillId="0" borderId="43" xfId="0" applyNumberFormat="1" applyFont="1" applyBorder="1" applyAlignment="1">
      <alignment horizontal="center" vertical="center"/>
    </xf>
    <xf numFmtId="0" fontId="14" fillId="0" borderId="43" xfId="0" applyNumberFormat="1" applyFont="1" applyBorder="1" applyAlignment="1">
      <alignment horizontal="center" vertical="center"/>
    </xf>
    <xf numFmtId="0" fontId="14" fillId="0" borderId="43" xfId="0" applyFont="1" applyBorder="1" applyAlignment="1">
      <alignment horizontal="left" vertical="center" wrapText="1"/>
    </xf>
    <xf numFmtId="0" fontId="14" fillId="10" borderId="43" xfId="0" applyFont="1" applyFill="1" applyBorder="1" applyAlignment="1">
      <alignment horizontal="center" vertical="center" wrapText="1"/>
    </xf>
    <xf numFmtId="0" fontId="14" fillId="0" borderId="43" xfId="0" applyFont="1" applyFill="1" applyBorder="1" applyAlignment="1">
      <alignment horizontal="center" vertical="center"/>
    </xf>
    <xf numFmtId="0" fontId="14" fillId="0" borderId="71" xfId="0" applyFont="1" applyBorder="1" applyAlignment="1">
      <alignment horizontal="center" vertical="center"/>
    </xf>
    <xf numFmtId="0" fontId="0" fillId="10" borderId="0" xfId="0" applyFill="1"/>
    <xf numFmtId="0" fontId="0" fillId="0" borderId="4" xfId="0" applyBorder="1" applyAlignment="1">
      <alignment horizontal="center" vertical="center"/>
    </xf>
    <xf numFmtId="0" fontId="0" fillId="0" borderId="63" xfId="0" applyBorder="1"/>
    <xf numFmtId="0" fontId="0" fillId="0" borderId="44" xfId="0" applyBorder="1"/>
    <xf numFmtId="0" fontId="0" fillId="0" borderId="46" xfId="0" applyBorder="1"/>
    <xf numFmtId="0" fontId="29" fillId="0" borderId="45" xfId="0" applyFont="1" applyFill="1" applyBorder="1" applyAlignment="1">
      <alignment vertical="center" wrapText="1"/>
    </xf>
    <xf numFmtId="0" fontId="2" fillId="23" borderId="44" xfId="0" applyFont="1" applyFill="1" applyBorder="1" applyAlignment="1">
      <alignment horizontal="center" vertical="center"/>
    </xf>
    <xf numFmtId="0" fontId="2" fillId="23" borderId="46" xfId="0" applyFont="1" applyFill="1" applyBorder="1" applyAlignment="1">
      <alignment horizontal="center" vertical="center"/>
    </xf>
    <xf numFmtId="0" fontId="30" fillId="23" borderId="9" xfId="0" applyFont="1" applyFill="1" applyBorder="1" applyAlignment="1">
      <alignment horizontal="center" vertical="center" wrapText="1"/>
    </xf>
    <xf numFmtId="0" fontId="30" fillId="23" borderId="11" xfId="0" applyFont="1" applyFill="1" applyBorder="1" applyAlignment="1">
      <alignment horizontal="center" vertical="center" wrapText="1"/>
    </xf>
    <xf numFmtId="0" fontId="30" fillId="23" borderId="8"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1" borderId="44" xfId="0" applyFont="1" applyFill="1" applyBorder="1" applyAlignment="1">
      <alignment horizontal="left" vertical="center" wrapText="1"/>
    </xf>
    <xf numFmtId="0" fontId="29" fillId="26" borderId="64" xfId="0" applyFont="1" applyFill="1" applyBorder="1" applyAlignment="1">
      <alignment horizontal="center" wrapText="1"/>
    </xf>
    <xf numFmtId="0" fontId="29" fillId="26" borderId="65" xfId="0" applyFont="1" applyFill="1" applyBorder="1" applyAlignment="1">
      <alignment horizontal="center" wrapText="1"/>
    </xf>
    <xf numFmtId="0" fontId="2" fillId="23" borderId="14" xfId="0" applyFont="1" applyFill="1" applyBorder="1" applyAlignment="1">
      <alignment horizontal="center" vertical="center"/>
    </xf>
    <xf numFmtId="0" fontId="2" fillId="23" borderId="15" xfId="0" applyFont="1" applyFill="1" applyBorder="1" applyAlignment="1">
      <alignment horizontal="center" vertical="center"/>
    </xf>
    <xf numFmtId="0" fontId="2" fillId="23" borderId="16" xfId="0" applyFont="1" applyFill="1" applyBorder="1" applyAlignment="1">
      <alignment horizontal="center" vertical="center"/>
    </xf>
    <xf numFmtId="0" fontId="29" fillId="24" borderId="57" xfId="0" applyFont="1" applyFill="1" applyBorder="1" applyAlignment="1">
      <alignment horizontal="center" vertical="center"/>
    </xf>
    <xf numFmtId="0" fontId="29" fillId="24" borderId="38" xfId="0" applyFont="1" applyFill="1" applyBorder="1" applyAlignment="1">
      <alignment horizontal="center" vertical="center"/>
    </xf>
    <xf numFmtId="0" fontId="29" fillId="24" borderId="62" xfId="0" applyFont="1" applyFill="1" applyBorder="1" applyAlignment="1">
      <alignment horizontal="center" vertical="center"/>
    </xf>
    <xf numFmtId="0" fontId="29" fillId="24" borderId="66" xfId="0" applyFont="1" applyFill="1" applyBorder="1" applyAlignment="1">
      <alignment horizontal="center" vertical="center"/>
    </xf>
    <xf numFmtId="0" fontId="29" fillId="24" borderId="67" xfId="0" applyFont="1" applyFill="1" applyBorder="1" applyAlignment="1">
      <alignment horizontal="center" vertical="center"/>
    </xf>
    <xf numFmtId="0" fontId="29" fillId="24" borderId="68" xfId="0" applyFont="1" applyFill="1" applyBorder="1" applyAlignment="1">
      <alignment horizontal="center" vertical="center"/>
    </xf>
    <xf numFmtId="0" fontId="29" fillId="24" borderId="56" xfId="0" applyFont="1" applyFill="1" applyBorder="1" applyAlignment="1">
      <alignment horizontal="center" vertical="center"/>
    </xf>
    <xf numFmtId="0" fontId="29" fillId="24" borderId="53" xfId="0" applyFont="1" applyFill="1" applyBorder="1" applyAlignment="1">
      <alignment horizontal="center" vertical="center"/>
    </xf>
    <xf numFmtId="0" fontId="29" fillId="24" borderId="54" xfId="0" applyFont="1" applyFill="1" applyBorder="1" applyAlignment="1">
      <alignment horizontal="center" vertical="center"/>
    </xf>
    <xf numFmtId="0" fontId="32" fillId="24" borderId="56" xfId="0" applyFont="1" applyFill="1" applyBorder="1" applyAlignment="1">
      <alignment horizontal="center" vertical="center" wrapText="1"/>
    </xf>
    <xf numFmtId="0" fontId="32" fillId="24" borderId="53" xfId="0" applyFont="1" applyFill="1" applyBorder="1" applyAlignment="1">
      <alignment horizontal="center" vertical="center" wrapText="1"/>
    </xf>
    <xf numFmtId="0" fontId="30" fillId="24" borderId="57" xfId="0" applyFont="1" applyFill="1" applyBorder="1" applyAlignment="1">
      <alignment horizontal="center" vertical="center"/>
    </xf>
    <xf numFmtId="0" fontId="30" fillId="24" borderId="38" xfId="0" applyFont="1" applyFill="1" applyBorder="1" applyAlignment="1">
      <alignment horizontal="center" vertical="center"/>
    </xf>
    <xf numFmtId="0" fontId="30" fillId="24" borderId="62" xfId="0" applyFont="1" applyFill="1" applyBorder="1" applyAlignment="1">
      <alignment horizontal="center" vertical="center"/>
    </xf>
    <xf numFmtId="0" fontId="30" fillId="24" borderId="58" xfId="0" applyFont="1" applyFill="1" applyBorder="1" applyAlignment="1">
      <alignment horizontal="center" vertical="center"/>
    </xf>
    <xf numFmtId="0" fontId="30" fillId="24" borderId="59" xfId="0" applyFont="1" applyFill="1" applyBorder="1" applyAlignment="1">
      <alignment horizontal="center" vertical="center"/>
    </xf>
    <xf numFmtId="0" fontId="30" fillId="24" borderId="42" xfId="0" applyFont="1" applyFill="1" applyBorder="1" applyAlignment="1">
      <alignment horizontal="center" vertical="center"/>
    </xf>
    <xf numFmtId="0" fontId="30" fillId="24" borderId="60" xfId="0" applyFont="1" applyFill="1" applyBorder="1" applyAlignment="1">
      <alignment horizontal="center" vertical="center"/>
    </xf>
    <xf numFmtId="0" fontId="30" fillId="24" borderId="61" xfId="0" applyFont="1" applyFill="1" applyBorder="1" applyAlignment="1">
      <alignment horizontal="center" vertical="center"/>
    </xf>
    <xf numFmtId="0" fontId="30" fillId="24" borderId="5" xfId="0" applyFont="1" applyFill="1" applyBorder="1" applyAlignment="1">
      <alignment horizontal="center" vertical="center"/>
    </xf>
    <xf numFmtId="0" fontId="29" fillId="27" borderId="6" xfId="0" applyFont="1" applyFill="1" applyBorder="1" applyAlignment="1">
      <alignment horizontal="center" vertical="center"/>
    </xf>
    <xf numFmtId="0" fontId="29" fillId="27" borderId="55" xfId="0" applyFont="1" applyFill="1" applyBorder="1" applyAlignment="1">
      <alignment horizontal="center" vertical="center"/>
    </xf>
    <xf numFmtId="0" fontId="29" fillId="27" borderId="18" xfId="0" applyFont="1" applyFill="1" applyBorder="1" applyAlignment="1">
      <alignment horizontal="center" vertical="center"/>
    </xf>
    <xf numFmtId="0" fontId="30" fillId="24" borderId="56" xfId="0" applyFont="1" applyFill="1" applyBorder="1" applyAlignment="1">
      <alignment horizontal="center" vertical="center"/>
    </xf>
    <xf numFmtId="0" fontId="30" fillId="24" borderId="53" xfId="0" applyFont="1" applyFill="1" applyBorder="1" applyAlignment="1">
      <alignment horizontal="center" vertical="center"/>
    </xf>
    <xf numFmtId="0" fontId="30" fillId="24" borderId="54" xfId="0" applyFont="1" applyFill="1" applyBorder="1" applyAlignment="1">
      <alignment horizontal="center" vertical="center"/>
    </xf>
    <xf numFmtId="0" fontId="2" fillId="23" borderId="57" xfId="0" applyFont="1" applyFill="1" applyBorder="1" applyAlignment="1">
      <alignment horizontal="center" vertical="center" wrapText="1"/>
    </xf>
    <xf numFmtId="0" fontId="2" fillId="23" borderId="62" xfId="0" applyFont="1" applyFill="1" applyBorder="1" applyAlignment="1">
      <alignment horizontal="center" vertical="center" wrapText="1"/>
    </xf>
    <xf numFmtId="0" fontId="2" fillId="23" borderId="74" xfId="0" applyFont="1" applyFill="1" applyBorder="1" applyAlignment="1">
      <alignment horizontal="center" vertical="center"/>
    </xf>
    <xf numFmtId="0" fontId="2" fillId="23" borderId="75" xfId="0" applyFont="1" applyFill="1" applyBorder="1" applyAlignment="1">
      <alignment horizontal="center" vertical="center"/>
    </xf>
    <xf numFmtId="0" fontId="2" fillId="23" borderId="65" xfId="0" applyFont="1" applyFill="1" applyBorder="1" applyAlignment="1">
      <alignment horizontal="center" vertical="center"/>
    </xf>
    <xf numFmtId="0" fontId="3" fillId="26" borderId="72" xfId="0" applyFont="1" applyFill="1" applyBorder="1" applyAlignment="1">
      <alignment horizontal="left" vertical="top" wrapText="1"/>
    </xf>
    <xf numFmtId="0" fontId="3" fillId="26" borderId="76" xfId="0" applyFont="1" applyFill="1" applyBorder="1" applyAlignment="1">
      <alignment horizontal="left" vertical="top" wrapText="1"/>
    </xf>
    <xf numFmtId="0" fontId="2" fillId="23" borderId="73" xfId="0" applyFont="1" applyFill="1" applyBorder="1" applyAlignment="1">
      <alignment horizontal="center" vertical="center" wrapText="1"/>
    </xf>
    <xf numFmtId="0" fontId="2" fillId="23" borderId="77" xfId="0" applyFont="1" applyFill="1" applyBorder="1" applyAlignment="1">
      <alignment horizontal="center" vertical="center" wrapText="1"/>
    </xf>
    <xf numFmtId="0" fontId="14" fillId="10" borderId="24" xfId="0" applyFont="1" applyFill="1" applyBorder="1" applyAlignment="1">
      <alignment horizontal="center" vertical="center"/>
    </xf>
    <xf numFmtId="0" fontId="14" fillId="10" borderId="38" xfId="0" applyFont="1" applyFill="1" applyBorder="1" applyAlignment="1">
      <alignment horizontal="center" vertical="center"/>
    </xf>
    <xf numFmtId="0" fontId="14" fillId="10" borderId="7" xfId="0" applyFont="1" applyFill="1" applyBorder="1" applyAlignment="1">
      <alignment horizontal="center" vertical="center"/>
    </xf>
    <xf numFmtId="0" fontId="28" fillId="19" borderId="14" xfId="0" applyFont="1" applyFill="1" applyBorder="1" applyAlignment="1">
      <alignment horizontal="center" vertical="center"/>
    </xf>
    <xf numFmtId="0" fontId="28" fillId="19" borderId="15" xfId="0" applyFont="1" applyFill="1" applyBorder="1" applyAlignment="1">
      <alignment horizontal="center" vertical="center"/>
    </xf>
    <xf numFmtId="0" fontId="28" fillId="19" borderId="16" xfId="0" applyFont="1" applyFill="1" applyBorder="1" applyAlignment="1">
      <alignment horizontal="center" vertical="center"/>
    </xf>
    <xf numFmtId="0" fontId="14" fillId="10" borderId="2" xfId="0" applyFont="1" applyFill="1" applyBorder="1" applyAlignment="1">
      <alignment horizontal="center" vertical="center"/>
    </xf>
    <xf numFmtId="0" fontId="14" fillId="0" borderId="2" xfId="0" applyFont="1" applyBorder="1" applyAlignment="1">
      <alignment horizontal="center" vertical="center" wrapText="1"/>
    </xf>
    <xf numFmtId="0" fontId="19" fillId="19" borderId="50" xfId="0" applyFont="1" applyFill="1" applyBorder="1" applyAlignment="1">
      <alignment horizontal="center" vertical="center"/>
    </xf>
    <xf numFmtId="0" fontId="14" fillId="0" borderId="2" xfId="0" applyFont="1" applyBorder="1" applyAlignment="1">
      <alignment horizontal="center" vertical="center"/>
    </xf>
    <xf numFmtId="0" fontId="14" fillId="10" borderId="2" xfId="0" applyFont="1" applyFill="1" applyBorder="1" applyAlignment="1">
      <alignment horizontal="center" vertical="center" wrapText="1"/>
    </xf>
    <xf numFmtId="0" fontId="19" fillId="19" borderId="52" xfId="0" applyFont="1" applyFill="1" applyBorder="1" applyAlignment="1">
      <alignment horizontal="center" vertical="center"/>
    </xf>
    <xf numFmtId="0" fontId="19" fillId="19" borderId="53" xfId="0" applyFont="1" applyFill="1" applyBorder="1" applyAlignment="1">
      <alignment horizontal="center" vertical="center"/>
    </xf>
    <xf numFmtId="0" fontId="19" fillId="19" borderId="54" xfId="0" applyFont="1" applyFill="1" applyBorder="1" applyAlignment="1">
      <alignment horizontal="center" vertical="center"/>
    </xf>
    <xf numFmtId="0" fontId="14" fillId="0" borderId="44" xfId="0" applyFont="1" applyBorder="1" applyAlignment="1">
      <alignment horizontal="center" vertical="center"/>
    </xf>
    <xf numFmtId="0" fontId="14" fillId="13" borderId="24" xfId="0" applyFont="1" applyFill="1" applyBorder="1" applyAlignment="1">
      <alignment horizontal="center" vertical="center" wrapText="1"/>
    </xf>
    <xf numFmtId="0" fontId="14" fillId="13" borderId="38" xfId="0" applyFont="1" applyFill="1" applyBorder="1" applyAlignment="1">
      <alignment horizontal="center" vertical="center" wrapText="1"/>
    </xf>
    <xf numFmtId="0" fontId="14" fillId="13" borderId="7" xfId="0" applyFont="1" applyFill="1" applyBorder="1" applyAlignment="1">
      <alignment horizontal="center" vertical="center" wrapText="1"/>
    </xf>
    <xf numFmtId="0" fontId="14" fillId="0" borderId="24" xfId="0" applyFont="1" applyBorder="1" applyAlignment="1">
      <alignment horizontal="center" vertical="center" wrapText="1"/>
    </xf>
    <xf numFmtId="0" fontId="14" fillId="0" borderId="38" xfId="0" applyFont="1" applyBorder="1" applyAlignment="1">
      <alignment horizontal="center" vertical="center" wrapText="1"/>
    </xf>
    <xf numFmtId="0" fontId="14" fillId="22" borderId="24" xfId="0" applyFont="1" applyFill="1" applyBorder="1" applyAlignment="1">
      <alignment horizontal="center" vertical="center"/>
    </xf>
    <xf numFmtId="0" fontId="14" fillId="22" borderId="38" xfId="0" applyFont="1" applyFill="1" applyBorder="1" applyAlignment="1">
      <alignment horizontal="center" vertical="center"/>
    </xf>
    <xf numFmtId="0" fontId="14" fillId="22" borderId="53" xfId="0" applyFont="1" applyFill="1" applyBorder="1" applyAlignment="1">
      <alignment horizontal="center" vertical="center"/>
    </xf>
    <xf numFmtId="0" fontId="14" fillId="22" borderId="48" xfId="0" applyFont="1" applyFill="1" applyBorder="1" applyAlignment="1">
      <alignment horizontal="center" vertical="center"/>
    </xf>
    <xf numFmtId="0" fontId="14" fillId="0" borderId="38" xfId="0" applyFont="1" applyBorder="1" applyAlignment="1">
      <alignment horizontal="center" vertical="center"/>
    </xf>
    <xf numFmtId="0" fontId="14" fillId="0" borderId="7" xfId="0" applyFont="1" applyBorder="1" applyAlignment="1">
      <alignment horizontal="center" vertical="center"/>
    </xf>
    <xf numFmtId="0" fontId="19" fillId="19" borderId="47" xfId="0" applyFont="1" applyFill="1" applyBorder="1" applyAlignment="1">
      <alignment horizontal="center" vertical="center"/>
    </xf>
    <xf numFmtId="0" fontId="19" fillId="19" borderId="4" xfId="0" applyFont="1" applyFill="1" applyBorder="1" applyAlignment="1">
      <alignment horizontal="center" vertical="center"/>
    </xf>
    <xf numFmtId="0" fontId="12" fillId="20" borderId="14" xfId="0" applyFont="1" applyFill="1" applyBorder="1" applyAlignment="1">
      <alignment horizontal="center" vertical="center"/>
    </xf>
    <xf numFmtId="0" fontId="12" fillId="20" borderId="15" xfId="0" applyFont="1" applyFill="1" applyBorder="1" applyAlignment="1">
      <alignment horizontal="center" vertical="center"/>
    </xf>
    <xf numFmtId="0" fontId="12" fillId="20" borderId="16" xfId="0" applyFont="1" applyFill="1" applyBorder="1" applyAlignment="1">
      <alignment horizontal="center" vertical="center"/>
    </xf>
    <xf numFmtId="0" fontId="12" fillId="21" borderId="6" xfId="0" applyFont="1" applyFill="1" applyBorder="1" applyAlignment="1">
      <alignment horizontal="center" vertical="center" wrapText="1"/>
    </xf>
    <xf numFmtId="0" fontId="12" fillId="21" borderId="17" xfId="0" applyFont="1" applyFill="1" applyBorder="1" applyAlignment="1">
      <alignment horizontal="center" vertical="center" wrapText="1"/>
    </xf>
    <xf numFmtId="0" fontId="12" fillId="21" borderId="9" xfId="0" applyFont="1" applyFill="1" applyBorder="1" applyAlignment="1">
      <alignment horizontal="center" vertical="center" wrapText="1"/>
    </xf>
    <xf numFmtId="0" fontId="12" fillId="21" borderId="8" xfId="0" applyFont="1" applyFill="1" applyBorder="1" applyAlignment="1">
      <alignment horizontal="center" vertical="center" wrapText="1"/>
    </xf>
    <xf numFmtId="0" fontId="12" fillId="21" borderId="6" xfId="0" applyFont="1" applyFill="1" applyBorder="1" applyAlignment="1">
      <alignment horizontal="center" vertical="center"/>
    </xf>
    <xf numFmtId="0" fontId="12" fillId="21" borderId="17" xfId="0" applyFont="1" applyFill="1" applyBorder="1" applyAlignment="1">
      <alignment horizontal="center" vertical="center"/>
    </xf>
    <xf numFmtId="0" fontId="12" fillId="21" borderId="6" xfId="0" applyFont="1" applyFill="1" applyBorder="1" applyAlignment="1">
      <alignment horizontal="left" vertical="center" wrapText="1"/>
    </xf>
    <xf numFmtId="0" fontId="12" fillId="21" borderId="17" xfId="0" applyFont="1" applyFill="1" applyBorder="1" applyAlignment="1">
      <alignment horizontal="left" vertical="center" wrapText="1"/>
    </xf>
    <xf numFmtId="0" fontId="14" fillId="0" borderId="24" xfId="0" applyFont="1" applyBorder="1" applyAlignment="1">
      <alignment horizontal="center" vertical="center"/>
    </xf>
    <xf numFmtId="0" fontId="14" fillId="10" borderId="24" xfId="0" applyFont="1" applyFill="1" applyBorder="1" applyAlignment="1">
      <alignment horizontal="center" vertical="center" wrapText="1"/>
    </xf>
    <xf numFmtId="0" fontId="14" fillId="10" borderId="38" xfId="0" applyFont="1" applyFill="1" applyBorder="1" applyAlignment="1">
      <alignment horizontal="center" vertical="center" wrapText="1"/>
    </xf>
    <xf numFmtId="0" fontId="14" fillId="10" borderId="7" xfId="0" applyFont="1" applyFill="1" applyBorder="1" applyAlignment="1">
      <alignment horizontal="center" vertical="center" wrapText="1"/>
    </xf>
    <xf numFmtId="0" fontId="19" fillId="19" borderId="48" xfId="0" applyFont="1" applyFill="1" applyBorder="1" applyAlignment="1">
      <alignment horizontal="center" vertical="center"/>
    </xf>
    <xf numFmtId="0" fontId="28" fillId="22" borderId="14" xfId="0" applyFont="1" applyFill="1" applyBorder="1" applyAlignment="1">
      <alignment horizontal="center" vertical="center"/>
    </xf>
    <xf numFmtId="0" fontId="28" fillId="22" borderId="15" xfId="0" applyFont="1" applyFill="1" applyBorder="1" applyAlignment="1">
      <alignment horizontal="center" vertical="center"/>
    </xf>
    <xf numFmtId="0" fontId="28" fillId="22" borderId="16" xfId="0" applyFont="1" applyFill="1" applyBorder="1" applyAlignment="1">
      <alignment horizontal="center" vertical="center"/>
    </xf>
    <xf numFmtId="0" fontId="14" fillId="16" borderId="2" xfId="0" applyFont="1" applyFill="1" applyBorder="1" applyAlignment="1">
      <alignment horizontal="left" vertical="center" wrapText="1"/>
    </xf>
    <xf numFmtId="0" fontId="14" fillId="16" borderId="7" xfId="0" applyFont="1" applyFill="1" applyBorder="1" applyAlignment="1">
      <alignment horizontal="left" vertical="center" wrapText="1"/>
    </xf>
    <xf numFmtId="0" fontId="14" fillId="0" borderId="7" xfId="0" applyFont="1" applyBorder="1" applyAlignment="1">
      <alignment horizontal="center" vertical="center" wrapText="1"/>
    </xf>
    <xf numFmtId="0" fontId="19" fillId="9" borderId="50" xfId="0" applyFont="1" applyFill="1" applyBorder="1" applyAlignment="1">
      <alignment horizontal="center" vertical="center" wrapText="1"/>
    </xf>
    <xf numFmtId="0" fontId="19" fillId="9" borderId="50" xfId="0" applyFont="1" applyFill="1" applyBorder="1" applyAlignment="1">
      <alignment horizontal="center" vertical="center"/>
    </xf>
    <xf numFmtId="0" fontId="18" fillId="12" borderId="2" xfId="0" applyFont="1" applyFill="1" applyBorder="1" applyAlignment="1">
      <alignment horizontal="left" vertical="center" wrapText="1"/>
    </xf>
    <xf numFmtId="0" fontId="14" fillId="11" borderId="2" xfId="0" applyFont="1" applyFill="1" applyBorder="1" applyAlignment="1">
      <alignment horizontal="center" vertical="center" wrapText="1"/>
    </xf>
    <xf numFmtId="0" fontId="19" fillId="20" borderId="39" xfId="0" applyFont="1" applyFill="1" applyBorder="1" applyAlignment="1">
      <alignment horizontal="center" vertical="center"/>
    </xf>
    <xf numFmtId="0" fontId="19" fillId="20" borderId="59" xfId="0" applyFont="1" applyFill="1" applyBorder="1" applyAlignment="1">
      <alignment horizontal="center" vertical="center"/>
    </xf>
    <xf numFmtId="0" fontId="19" fillId="20" borderId="42" xfId="0" applyFont="1" applyFill="1" applyBorder="1" applyAlignment="1">
      <alignment horizontal="center" vertical="center"/>
    </xf>
    <xf numFmtId="0" fontId="19" fillId="21" borderId="6" xfId="0" applyFont="1" applyFill="1" applyBorder="1" applyAlignment="1">
      <alignment horizontal="center" vertical="center" wrapText="1"/>
    </xf>
    <xf numFmtId="0" fontId="19" fillId="21" borderId="17" xfId="0" applyFont="1" applyFill="1" applyBorder="1" applyAlignment="1">
      <alignment horizontal="center" vertical="center" wrapText="1"/>
    </xf>
    <xf numFmtId="0" fontId="19" fillId="21" borderId="6" xfId="0" applyFont="1" applyFill="1" applyBorder="1" applyAlignment="1">
      <alignment horizontal="center" vertical="center"/>
    </xf>
    <xf numFmtId="0" fontId="19" fillId="21" borderId="17" xfId="0" applyFont="1" applyFill="1" applyBorder="1" applyAlignment="1">
      <alignment horizontal="center" vertical="center"/>
    </xf>
    <xf numFmtId="0" fontId="19" fillId="21" borderId="9" xfId="0" applyFont="1" applyFill="1" applyBorder="1" applyAlignment="1">
      <alignment horizontal="center" vertical="center" wrapText="1"/>
    </xf>
    <xf numFmtId="0" fontId="19" fillId="21" borderId="8" xfId="0" applyFont="1" applyFill="1" applyBorder="1" applyAlignment="1">
      <alignment horizontal="center" vertical="center" wrapText="1"/>
    </xf>
    <xf numFmtId="0" fontId="19" fillId="21" borderId="42" xfId="0" applyFont="1" applyFill="1" applyBorder="1" applyAlignment="1">
      <alignment horizontal="center" vertical="center" wrapText="1"/>
    </xf>
    <xf numFmtId="0" fontId="19" fillId="21" borderId="3" xfId="0" applyFont="1" applyFill="1" applyBorder="1" applyAlignment="1">
      <alignment horizontal="center" vertical="center" wrapText="1"/>
    </xf>
    <xf numFmtId="0" fontId="19" fillId="21" borderId="39" xfId="0" applyFont="1" applyFill="1" applyBorder="1" applyAlignment="1">
      <alignment horizontal="center" vertical="center"/>
    </xf>
    <xf numFmtId="0" fontId="19" fillId="21" borderId="40" xfId="0" applyFont="1" applyFill="1" applyBorder="1" applyAlignment="1">
      <alignment horizontal="center" vertical="center"/>
    </xf>
    <xf numFmtId="0" fontId="19" fillId="21" borderId="43" xfId="0" applyFont="1" applyFill="1" applyBorder="1" applyAlignment="1">
      <alignment horizontal="center" vertical="center" wrapText="1"/>
    </xf>
    <xf numFmtId="0" fontId="19" fillId="21" borderId="44" xfId="0" applyFont="1" applyFill="1" applyBorder="1" applyAlignment="1">
      <alignment horizontal="center" vertical="center" wrapText="1"/>
    </xf>
    <xf numFmtId="0" fontId="18" fillId="0" borderId="2" xfId="0" applyFont="1" applyBorder="1" applyAlignment="1">
      <alignment horizontal="center" vertical="center" wrapText="1"/>
    </xf>
    <xf numFmtId="0" fontId="17" fillId="10" borderId="2" xfId="0" applyFont="1" applyFill="1" applyBorder="1" applyAlignment="1">
      <alignment horizontal="center" vertical="center" wrapText="1"/>
    </xf>
    <xf numFmtId="0" fontId="18" fillId="10" borderId="2" xfId="0" applyFont="1" applyFill="1" applyBorder="1" applyAlignment="1">
      <alignment horizontal="center" vertical="center"/>
    </xf>
    <xf numFmtId="0" fontId="14" fillId="11" borderId="2" xfId="0" applyFont="1" applyFill="1" applyBorder="1" applyAlignment="1">
      <alignment vertical="center" wrapText="1"/>
    </xf>
    <xf numFmtId="0" fontId="13" fillId="10" borderId="2" xfId="0" applyFont="1" applyFill="1" applyBorder="1" applyAlignment="1">
      <alignment horizontal="center" vertical="center"/>
    </xf>
    <xf numFmtId="0" fontId="13" fillId="10" borderId="44" xfId="0" applyFont="1" applyFill="1" applyBorder="1" applyAlignment="1">
      <alignment horizontal="center" vertical="center"/>
    </xf>
    <xf numFmtId="0" fontId="14" fillId="0" borderId="44" xfId="0" applyFont="1" applyBorder="1" applyAlignment="1">
      <alignment horizontal="center" vertical="center" wrapText="1"/>
    </xf>
    <xf numFmtId="0" fontId="19" fillId="9" borderId="45" xfId="0" applyFont="1" applyFill="1" applyBorder="1" applyAlignment="1">
      <alignment horizontal="center" vertical="center"/>
    </xf>
    <xf numFmtId="0" fontId="19" fillId="9" borderId="70" xfId="0" applyFont="1" applyFill="1" applyBorder="1" applyAlignment="1">
      <alignment horizontal="center" vertical="center" wrapText="1"/>
    </xf>
    <xf numFmtId="0" fontId="20" fillId="9" borderId="50" xfId="0" applyFont="1" applyFill="1" applyBorder="1" applyAlignment="1">
      <alignment horizontal="center" vertical="center" wrapText="1"/>
    </xf>
    <xf numFmtId="0" fontId="3" fillId="7" borderId="14" xfId="0" applyFont="1" applyFill="1" applyBorder="1" applyAlignment="1">
      <alignment horizontal="center" vertical="center"/>
    </xf>
    <xf numFmtId="0" fontId="3" fillId="7" borderId="16" xfId="0" applyFont="1" applyFill="1" applyBorder="1" applyAlignment="1">
      <alignment horizontal="center" vertical="center"/>
    </xf>
    <xf numFmtId="0" fontId="3" fillId="0" borderId="26" xfId="0" applyFont="1" applyBorder="1" applyAlignment="1">
      <alignment horizontal="center" vertical="center" textRotation="90" wrapText="1"/>
    </xf>
    <xf numFmtId="0" fontId="3" fillId="0" borderId="27" xfId="0" applyFont="1" applyBorder="1" applyAlignment="1">
      <alignment horizontal="center" vertical="center" textRotation="90" wrapText="1"/>
    </xf>
    <xf numFmtId="0" fontId="3" fillId="0" borderId="28" xfId="0" applyFont="1" applyBorder="1" applyAlignment="1">
      <alignment horizontal="center" vertical="center" textRotation="90"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cellXfs>
  <cellStyles count="2">
    <cellStyle name="Normal" xfId="0" builtinId="0"/>
    <cellStyle name="Normal 4" xfId="1" xr:uid="{00000000-0005-0000-0000-000001000000}"/>
  </cellStyles>
  <dxfs count="1">
    <dxf>
      <font>
        <color rgb="FF9C0006"/>
      </font>
      <fill>
        <patternFill>
          <bgColor rgb="FFFFC7CE"/>
        </patternFill>
      </fill>
    </dxf>
  </dxfs>
  <tableStyles count="0" defaultTableStyle="TableStyleMedium2" defaultPivotStyle="PivotStyleLight16"/>
  <colors>
    <mruColors>
      <color rgb="FFCCFFCC"/>
      <color rgb="FFFF66FF"/>
      <color rgb="FFFFCCFF"/>
      <color rgb="FFF77D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17</xdr:col>
      <xdr:colOff>546100</xdr:colOff>
      <xdr:row>50</xdr:row>
      <xdr:rowOff>25400</xdr:rowOff>
    </xdr:to>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0" y="0"/>
          <a:ext cx="13500100" cy="923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7000"/>
            </a:lnSpc>
            <a:spcAft>
              <a:spcPts val="800"/>
            </a:spcAft>
          </a:pPr>
          <a:r>
            <a:rPr lang="fr-FR" sz="800">
              <a:effectLst/>
              <a:latin typeface="Marianne" panose="02000000000000000000" pitchFamily="50" charset="0"/>
              <a:ea typeface="Calibri" panose="020F0502020204030204" pitchFamily="34" charset="0"/>
            </a:rPr>
            <a:t> </a:t>
          </a:r>
          <a:endParaRPr lang="fr-FR" sz="800">
            <a:effectLst/>
            <a:latin typeface="Arial" panose="020B0604020202020204" pitchFamily="34" charset="0"/>
            <a:ea typeface="Calibri" panose="020F0502020204030204" pitchFamily="34" charset="0"/>
          </a:endParaRPr>
        </a:p>
        <a:p>
          <a:pPr>
            <a:lnSpc>
              <a:spcPct val="107000"/>
            </a:lnSpc>
            <a:spcAft>
              <a:spcPts val="800"/>
            </a:spcAft>
          </a:pPr>
          <a:r>
            <a:rPr lang="fr-FR" sz="800">
              <a:effectLst/>
              <a:latin typeface="Marianne" panose="02000000000000000000" pitchFamily="50" charset="0"/>
              <a:ea typeface="Calibri" panose="020F0502020204030204" pitchFamily="34" charset="0"/>
            </a:rPr>
            <a:t> </a:t>
          </a:r>
          <a:endParaRPr lang="fr-FR" sz="800">
            <a:effectLst/>
            <a:latin typeface="Arial" panose="020B0604020202020204" pitchFamily="34" charset="0"/>
            <a:ea typeface="Calibri" panose="020F0502020204030204" pitchFamily="34" charset="0"/>
          </a:endParaRPr>
        </a:p>
        <a:p>
          <a:pPr>
            <a:lnSpc>
              <a:spcPct val="107000"/>
            </a:lnSpc>
            <a:spcAft>
              <a:spcPts val="800"/>
            </a:spcAft>
          </a:pPr>
          <a:r>
            <a:rPr lang="fr-FR" sz="800">
              <a:effectLst/>
              <a:latin typeface="Marianne" panose="02000000000000000000" pitchFamily="50" charset="0"/>
              <a:ea typeface="Calibri" panose="020F0502020204030204" pitchFamily="34" charset="0"/>
            </a:rPr>
            <a:t> </a:t>
          </a:r>
          <a:endParaRPr lang="fr-FR" sz="800">
            <a:effectLst/>
            <a:latin typeface="Arial" panose="020B0604020202020204" pitchFamily="34" charset="0"/>
            <a:ea typeface="Calibri" panose="020F0502020204030204" pitchFamily="34" charset="0"/>
          </a:endParaRPr>
        </a:p>
        <a:p>
          <a:pPr algn="just">
            <a:lnSpc>
              <a:spcPct val="107000"/>
            </a:lnSpc>
            <a:spcBef>
              <a:spcPts val="600"/>
            </a:spcBef>
            <a:spcAft>
              <a:spcPts val="600"/>
            </a:spcAft>
          </a:pPr>
          <a:r>
            <a:rPr lang="fr-FR" sz="800">
              <a:effectLst/>
              <a:latin typeface="Marianne" panose="02000000000000000000" pitchFamily="50" charset="0"/>
              <a:ea typeface="Calibri" panose="020F0502020204030204" pitchFamily="34" charset="0"/>
            </a:rPr>
            <a:t> </a:t>
          </a:r>
          <a:endParaRPr lang="fr-FR" sz="800">
            <a:effectLst/>
            <a:latin typeface="Arial" panose="020B0604020202020204" pitchFamily="34" charset="0"/>
            <a:ea typeface="Calibri" panose="020F0502020204030204" pitchFamily="34" charset="0"/>
          </a:endParaRPr>
        </a:p>
        <a:p>
          <a:pPr algn="just">
            <a:lnSpc>
              <a:spcPct val="107000"/>
            </a:lnSpc>
            <a:spcBef>
              <a:spcPts val="600"/>
            </a:spcBef>
            <a:spcAft>
              <a:spcPts val="600"/>
            </a:spcAft>
          </a:pPr>
          <a:r>
            <a:rPr lang="fr-FR" sz="800">
              <a:effectLst/>
              <a:latin typeface="Marianne" panose="02000000000000000000" pitchFamily="50" charset="0"/>
              <a:ea typeface="Calibri" panose="020F0502020204030204" pitchFamily="34" charset="0"/>
            </a:rPr>
            <a:t> </a:t>
          </a:r>
          <a:endParaRPr lang="fr-FR" sz="800">
            <a:effectLst/>
            <a:latin typeface="Arial" panose="020B0604020202020204" pitchFamily="34" charset="0"/>
            <a:ea typeface="Calibri" panose="020F0502020204030204" pitchFamily="34" charset="0"/>
          </a:endParaRPr>
        </a:p>
        <a:p>
          <a:pPr algn="just">
            <a:lnSpc>
              <a:spcPct val="107000"/>
            </a:lnSpc>
            <a:spcBef>
              <a:spcPts val="600"/>
            </a:spcBef>
            <a:spcAft>
              <a:spcPts val="600"/>
            </a:spcAft>
          </a:pPr>
          <a:r>
            <a:rPr lang="fr-FR" sz="800">
              <a:effectLst/>
              <a:latin typeface="Marianne" panose="02000000000000000000" pitchFamily="50" charset="0"/>
              <a:ea typeface="Calibri" panose="020F0502020204030204" pitchFamily="34" charset="0"/>
            </a:rPr>
            <a:t> </a:t>
          </a:r>
          <a:endParaRPr lang="fr-FR" sz="800">
            <a:effectLst/>
            <a:latin typeface="Arial" panose="020B0604020202020204" pitchFamily="34" charset="0"/>
            <a:ea typeface="Calibri" panose="020F0502020204030204" pitchFamily="34" charset="0"/>
          </a:endParaRPr>
        </a:p>
        <a:p>
          <a:pPr algn="just">
            <a:lnSpc>
              <a:spcPct val="107000"/>
            </a:lnSpc>
            <a:spcBef>
              <a:spcPts val="600"/>
            </a:spcBef>
            <a:spcAft>
              <a:spcPts val="600"/>
            </a:spcAft>
          </a:pPr>
          <a:r>
            <a:rPr lang="fr-FR" sz="800">
              <a:effectLst/>
              <a:latin typeface="Marianne" panose="02000000000000000000" pitchFamily="50" charset="0"/>
              <a:ea typeface="Calibri" panose="020F0502020204030204" pitchFamily="34" charset="0"/>
            </a:rPr>
            <a:t> </a:t>
          </a:r>
          <a:endParaRPr lang="fr-FR" sz="800">
            <a:effectLst/>
            <a:latin typeface="Arial" panose="020B0604020202020204" pitchFamily="34" charset="0"/>
            <a:ea typeface="Calibri" panose="020F0502020204030204" pitchFamily="34" charset="0"/>
          </a:endParaRPr>
        </a:p>
        <a:p>
          <a:pPr algn="just">
            <a:lnSpc>
              <a:spcPct val="107000"/>
            </a:lnSpc>
            <a:spcBef>
              <a:spcPts val="600"/>
            </a:spcBef>
            <a:spcAft>
              <a:spcPts val="600"/>
            </a:spcAft>
          </a:pPr>
          <a:r>
            <a:rPr lang="fr-FR" sz="800">
              <a:effectLst/>
              <a:latin typeface="Marianne" panose="02000000000000000000" pitchFamily="50" charset="0"/>
              <a:ea typeface="Calibri" panose="020F0502020204030204" pitchFamily="34" charset="0"/>
            </a:rPr>
            <a:t> </a:t>
          </a:r>
          <a:endParaRPr lang="fr-FR" sz="800">
            <a:effectLst/>
            <a:latin typeface="Arial" panose="020B0604020202020204" pitchFamily="34" charset="0"/>
            <a:ea typeface="Calibri" panose="020F0502020204030204" pitchFamily="34" charset="0"/>
          </a:endParaRPr>
        </a:p>
        <a:p>
          <a:pPr algn="just">
            <a:lnSpc>
              <a:spcPct val="107000"/>
            </a:lnSpc>
            <a:spcBef>
              <a:spcPts val="600"/>
            </a:spcBef>
            <a:spcAft>
              <a:spcPts val="600"/>
            </a:spcAft>
          </a:pPr>
          <a:r>
            <a:rPr lang="fr-FR" sz="800">
              <a:effectLst/>
              <a:latin typeface="Marianne" panose="02000000000000000000" pitchFamily="50" charset="0"/>
              <a:ea typeface="Calibri" panose="020F0502020204030204" pitchFamily="34" charset="0"/>
            </a:rPr>
            <a:t> </a:t>
          </a:r>
          <a:endParaRPr lang="fr-FR" sz="800">
            <a:effectLst/>
            <a:latin typeface="Arial" panose="020B0604020202020204" pitchFamily="34" charset="0"/>
            <a:ea typeface="Calibri" panose="020F0502020204030204" pitchFamily="34" charset="0"/>
          </a:endParaRPr>
        </a:p>
        <a:p>
          <a:pPr algn="ctr">
            <a:lnSpc>
              <a:spcPct val="107000"/>
            </a:lnSpc>
            <a:spcBef>
              <a:spcPts val="600"/>
            </a:spcBef>
            <a:spcAft>
              <a:spcPts val="600"/>
            </a:spcAft>
          </a:pPr>
          <a:br>
            <a:rPr lang="fr-FR">
              <a:effectLst/>
            </a:rPr>
          </a:br>
          <a:endParaRPr lang="fr-FR">
            <a:effectLst/>
          </a:endParaRPr>
        </a:p>
        <a:p>
          <a:pPr algn="ctr">
            <a:lnSpc>
              <a:spcPct val="107000"/>
            </a:lnSpc>
            <a:spcBef>
              <a:spcPts val="600"/>
            </a:spcBef>
            <a:spcAft>
              <a:spcPts val="600"/>
            </a:spcAft>
          </a:pPr>
          <a:endParaRPr lang="fr-FR" sz="1100" b="1">
            <a:effectLst/>
            <a:latin typeface="Marianne" panose="02000000000000000000" pitchFamily="50" charset="0"/>
            <a:ea typeface="Calibri" panose="020F0502020204030204" pitchFamily="34" charset="0"/>
          </a:endParaRPr>
        </a:p>
        <a:p>
          <a:pPr algn="ctr">
            <a:lnSpc>
              <a:spcPct val="107000"/>
            </a:lnSpc>
            <a:spcBef>
              <a:spcPts val="600"/>
            </a:spcBef>
            <a:spcAft>
              <a:spcPts val="600"/>
            </a:spcAft>
          </a:pPr>
          <a:endParaRPr lang="fr-FR" sz="2400" b="1">
            <a:effectLst/>
            <a:latin typeface="Marianne" panose="02000000000000000000" pitchFamily="50" charset="0"/>
            <a:ea typeface="Calibri" panose="020F0502020204030204" pitchFamily="34" charset="0"/>
          </a:endParaRPr>
        </a:p>
        <a:p>
          <a:pPr algn="ctr">
            <a:lnSpc>
              <a:spcPct val="107000"/>
            </a:lnSpc>
            <a:spcBef>
              <a:spcPts val="600"/>
            </a:spcBef>
            <a:spcAft>
              <a:spcPts val="600"/>
            </a:spcAft>
          </a:pPr>
          <a:r>
            <a:rPr lang="fr-FR" sz="2400" b="1">
              <a:effectLst/>
              <a:latin typeface="Marianne" panose="02000000000000000000" pitchFamily="50" charset="0"/>
              <a:ea typeface="Calibri" panose="020F0502020204030204" pitchFamily="34" charset="0"/>
            </a:rPr>
            <a:t>Document Unique d’Évaluation des Risques Professionnels en Administration Centrale</a:t>
          </a:r>
          <a:endParaRPr lang="fr-FR" sz="1400">
            <a:effectLst/>
            <a:latin typeface="Arial" panose="020B0604020202020204" pitchFamily="34" charset="0"/>
            <a:ea typeface="Calibri" panose="020F0502020204030204" pitchFamily="34" charset="0"/>
          </a:endParaRPr>
        </a:p>
        <a:p>
          <a:pPr algn="ctr">
            <a:lnSpc>
              <a:spcPct val="107000"/>
            </a:lnSpc>
            <a:spcBef>
              <a:spcPts val="600"/>
            </a:spcBef>
            <a:spcAft>
              <a:spcPts val="600"/>
            </a:spcAft>
          </a:pPr>
          <a:r>
            <a:rPr lang="fr-FR" sz="2000">
              <a:effectLst/>
              <a:latin typeface="Marianne" panose="02000000000000000000" pitchFamily="50" charset="0"/>
              <a:ea typeface="Calibri" panose="020F0502020204030204" pitchFamily="34" charset="0"/>
            </a:rPr>
            <a:t>(DUERP AC)</a:t>
          </a:r>
          <a:endParaRPr lang="fr-FR" sz="1200">
            <a:effectLst/>
            <a:latin typeface="Arial" panose="020B0604020202020204" pitchFamily="34" charset="0"/>
            <a:ea typeface="Calibri" panose="020F0502020204030204" pitchFamily="34" charset="0"/>
          </a:endParaRPr>
        </a:p>
        <a:p>
          <a:pPr algn="ctr">
            <a:lnSpc>
              <a:spcPct val="107000"/>
            </a:lnSpc>
            <a:spcBef>
              <a:spcPts val="600"/>
            </a:spcBef>
            <a:spcAft>
              <a:spcPts val="600"/>
            </a:spcAft>
          </a:pPr>
          <a:endParaRPr lang="fr-FR" sz="1200">
            <a:solidFill>
              <a:srgbClr val="FF0000"/>
            </a:solidFill>
            <a:effectLst/>
            <a:latin typeface="Marianne" panose="02000000000000000000" pitchFamily="50" charset="0"/>
            <a:ea typeface="Calibri" panose="020F0502020204030204" pitchFamily="34" charset="0"/>
          </a:endParaRPr>
        </a:p>
        <a:p>
          <a:pPr algn="ctr">
            <a:lnSpc>
              <a:spcPct val="107000"/>
            </a:lnSpc>
            <a:spcBef>
              <a:spcPts val="600"/>
            </a:spcBef>
            <a:spcAft>
              <a:spcPts val="600"/>
            </a:spcAft>
          </a:pPr>
          <a:endParaRPr lang="fr-FR" sz="1200">
            <a:solidFill>
              <a:srgbClr val="FF0000"/>
            </a:solidFill>
            <a:effectLst/>
            <a:latin typeface="Marianne" panose="02000000000000000000" pitchFamily="50" charset="0"/>
            <a:ea typeface="Calibri" panose="020F0502020204030204" pitchFamily="34" charset="0"/>
          </a:endParaRPr>
        </a:p>
        <a:p>
          <a:pPr algn="ctr">
            <a:lnSpc>
              <a:spcPct val="107000"/>
            </a:lnSpc>
            <a:spcBef>
              <a:spcPts val="600"/>
            </a:spcBef>
            <a:spcAft>
              <a:spcPts val="600"/>
            </a:spcAft>
          </a:pPr>
          <a:endParaRPr lang="fr-FR" sz="1200">
            <a:solidFill>
              <a:srgbClr val="FF0000"/>
            </a:solidFill>
            <a:effectLst/>
            <a:latin typeface="Marianne" panose="02000000000000000000" pitchFamily="50" charset="0"/>
            <a:ea typeface="Calibri" panose="020F0502020204030204" pitchFamily="34" charset="0"/>
          </a:endParaRPr>
        </a:p>
        <a:p>
          <a:pPr algn="ctr">
            <a:lnSpc>
              <a:spcPct val="107000"/>
            </a:lnSpc>
            <a:spcBef>
              <a:spcPts val="600"/>
            </a:spcBef>
            <a:spcAft>
              <a:spcPts val="600"/>
            </a:spcAft>
          </a:pPr>
          <a:r>
            <a:rPr lang="fr-FR" sz="1200">
              <a:solidFill>
                <a:srgbClr val="FF0000"/>
              </a:solidFill>
              <a:effectLst/>
              <a:latin typeface="Marianne" panose="02000000000000000000" pitchFamily="50" charset="0"/>
              <a:ea typeface="Calibri" panose="020F0502020204030204" pitchFamily="34" charset="0"/>
            </a:rPr>
            <a:t>Version de juin 2024</a:t>
          </a:r>
          <a:endParaRPr lang="fr-FR" sz="1200">
            <a:effectLst/>
            <a:latin typeface="Arial" panose="020B0604020202020204" pitchFamily="34" charset="0"/>
            <a:ea typeface="Calibri" panose="020F0502020204030204" pitchFamily="34" charset="0"/>
          </a:endParaRPr>
        </a:p>
        <a:p>
          <a:pPr>
            <a:lnSpc>
              <a:spcPct val="107000"/>
            </a:lnSpc>
            <a:spcAft>
              <a:spcPts val="800"/>
            </a:spcAft>
          </a:pPr>
          <a:br>
            <a:rPr lang="fr-FR" sz="800">
              <a:solidFill>
                <a:srgbClr val="FF0000"/>
              </a:solidFill>
              <a:effectLst/>
              <a:latin typeface="Marianne" panose="02000000000000000000" pitchFamily="50" charset="0"/>
              <a:ea typeface="Calibri" panose="020F0502020204030204" pitchFamily="34" charset="0"/>
              <a:cs typeface="Arial" panose="020B0604020202020204" pitchFamily="34" charset="0"/>
            </a:rPr>
          </a:br>
          <a:r>
            <a:rPr lang="fr-FR" sz="800">
              <a:solidFill>
                <a:srgbClr val="FF0000"/>
              </a:solidFill>
              <a:effectLst/>
              <a:latin typeface="Marianne" panose="02000000000000000000" pitchFamily="50" charset="0"/>
              <a:ea typeface="Calibri" panose="020F0502020204030204" pitchFamily="34" charset="0"/>
            </a:rPr>
            <a:t> </a:t>
          </a:r>
          <a:endParaRPr lang="fr-FR" sz="800">
            <a:effectLst/>
            <a:latin typeface="Arial" panose="020B0604020202020204" pitchFamily="34" charset="0"/>
            <a:ea typeface="Calibri" panose="020F0502020204030204" pitchFamily="34" charset="0"/>
          </a:endParaRPr>
        </a:p>
        <a:p>
          <a:endParaRPr lang="fr-FR" sz="1100"/>
        </a:p>
      </xdr:txBody>
    </xdr:sp>
    <xdr:clientData/>
  </xdr:twoCellAnchor>
  <xdr:twoCellAnchor editAs="oneCell">
    <xdr:from>
      <xdr:col>0</xdr:col>
      <xdr:colOff>234043</xdr:colOff>
      <xdr:row>1</xdr:row>
      <xdr:rowOff>97972</xdr:rowOff>
    </xdr:from>
    <xdr:to>
      <xdr:col>2</xdr:col>
      <xdr:colOff>757918</xdr:colOff>
      <xdr:row>11</xdr:row>
      <xdr:rowOff>47081</xdr:rowOff>
    </xdr:to>
    <xdr:pic>
      <xdr:nvPicPr>
        <xdr:cNvPr id="3" name="Imag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a:fillRect/>
        </a:stretch>
      </xdr:blipFill>
      <xdr:spPr bwMode="auto">
        <a:xfrm>
          <a:off x="234043" y="282122"/>
          <a:ext cx="2047875" cy="179060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402166</xdr:colOff>
      <xdr:row>53</xdr:row>
      <xdr:rowOff>0</xdr:rowOff>
    </xdr:to>
    <xdr:sp macro="" textlink="">
      <xdr:nvSpPr>
        <xdr:cNvPr id="2" name="ZoneTexte 1">
          <a:extLst>
            <a:ext uri="{FF2B5EF4-FFF2-40B4-BE49-F238E27FC236}">
              <a16:creationId xmlns:a16="http://schemas.microsoft.com/office/drawing/2014/main" id="{00000000-0008-0000-0100-000002000000}"/>
            </a:ext>
          </a:extLst>
        </xdr:cNvPr>
        <xdr:cNvSpPr txBox="1"/>
      </xdr:nvSpPr>
      <xdr:spPr>
        <a:xfrm>
          <a:off x="0" y="0"/>
          <a:ext cx="14118166" cy="9535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ct val="107000"/>
            </a:lnSpc>
            <a:spcAft>
              <a:spcPts val="0"/>
            </a:spcAft>
          </a:pPr>
          <a:r>
            <a:rPr lang="fr-FR" sz="2000">
              <a:effectLst/>
              <a:latin typeface="Marianne" panose="02000000000000000000" pitchFamily="50" charset="0"/>
              <a:ea typeface="Calibri" panose="020F0502020204030204" pitchFamily="34" charset="0"/>
            </a:rPr>
            <a:t> </a:t>
          </a:r>
          <a:r>
            <a:rPr lang="fr-FR" sz="4000" b="1">
              <a:solidFill>
                <a:srgbClr val="2F5496"/>
              </a:solidFill>
              <a:effectLst/>
              <a:latin typeface="Arial" panose="020B0604020202020204" pitchFamily="34" charset="0"/>
              <a:ea typeface="Calibri" panose="020F0502020204030204" pitchFamily="34" charset="0"/>
            </a:rPr>
            <a:t>Table des matières</a:t>
          </a:r>
          <a:endParaRPr lang="fr-FR" sz="2800">
            <a:effectLst/>
            <a:latin typeface="Arial" panose="020B0604020202020204" pitchFamily="34" charset="0"/>
            <a:ea typeface="Calibri" panose="020F0502020204030204" pitchFamily="34" charset="0"/>
          </a:endParaRPr>
        </a:p>
        <a:p>
          <a:pPr>
            <a:spcAft>
              <a:spcPts val="0"/>
            </a:spcAft>
          </a:pPr>
          <a:r>
            <a:rPr lang="fr-FR" sz="2400">
              <a:solidFill>
                <a:srgbClr val="000000"/>
              </a:solidFill>
              <a:effectLst/>
              <a:latin typeface="Marianne" panose="02000000000000000000" pitchFamily="50" charset="0"/>
              <a:ea typeface="Calibri" panose="020F0502020204030204" pitchFamily="34" charset="0"/>
            </a:rPr>
            <a:t> </a:t>
          </a:r>
          <a:endParaRPr lang="fr-FR" sz="2000">
            <a:solidFill>
              <a:srgbClr val="000000"/>
            </a:solidFill>
            <a:effectLst/>
            <a:latin typeface="Arial" panose="020B0604020202020204" pitchFamily="34" charset="0"/>
            <a:ea typeface="Calibri" panose="020F0502020204030204" pitchFamily="34" charset="0"/>
          </a:endParaRPr>
        </a:p>
        <a:p>
          <a:pPr>
            <a:spcAft>
              <a:spcPts val="0"/>
            </a:spcAft>
          </a:pPr>
          <a:endParaRPr lang="fr-FR" sz="2400" b="1">
            <a:solidFill>
              <a:srgbClr val="000000"/>
            </a:solidFill>
            <a:effectLst/>
            <a:latin typeface="Marianne" panose="02000000000000000000" pitchFamily="50" charset="0"/>
            <a:ea typeface="Calibri" panose="020F0502020204030204" pitchFamily="34" charset="0"/>
          </a:endParaRPr>
        </a:p>
        <a:p>
          <a:pPr>
            <a:spcAft>
              <a:spcPts val="0"/>
            </a:spcAft>
          </a:pPr>
          <a:r>
            <a:rPr lang="fr-FR" sz="2400" b="1">
              <a:solidFill>
                <a:srgbClr val="000000"/>
              </a:solidFill>
              <a:effectLst/>
              <a:latin typeface="Marianne" panose="02000000000000000000" pitchFamily="50" charset="0"/>
              <a:ea typeface="Calibri" panose="020F0502020204030204" pitchFamily="34" charset="0"/>
            </a:rPr>
            <a:t>1. Le document unique d’évaluation des risques professionnels (DUERP), qu’est-ce que c’est ?</a:t>
          </a:r>
          <a:endParaRPr lang="fr-FR" sz="2400">
            <a:solidFill>
              <a:srgbClr val="000000"/>
            </a:solidFill>
            <a:effectLst/>
            <a:latin typeface="Arial" panose="020B0604020202020204" pitchFamily="34" charset="0"/>
            <a:ea typeface="Calibri" panose="020F0502020204030204" pitchFamily="34" charset="0"/>
          </a:endParaRPr>
        </a:p>
        <a:p>
          <a:pPr marL="342900" lvl="0" indent="-342900">
            <a:spcAft>
              <a:spcPts val="0"/>
            </a:spcAft>
            <a:buFont typeface="+mj-lt"/>
            <a:buAutoNum type="alphaLcPeriod"/>
          </a:pPr>
          <a:r>
            <a:rPr lang="fr-FR" sz="2000">
              <a:solidFill>
                <a:srgbClr val="000000"/>
              </a:solidFill>
              <a:effectLst/>
              <a:latin typeface="Marianne" panose="02000000000000000000" pitchFamily="50" charset="0"/>
              <a:ea typeface="Calibri" panose="020F0502020204030204" pitchFamily="34" charset="0"/>
            </a:rPr>
            <a:t>Cadre réglementaire</a:t>
          </a:r>
          <a:endParaRPr lang="fr-FR" sz="2000">
            <a:solidFill>
              <a:srgbClr val="000000"/>
            </a:solidFill>
            <a:effectLst/>
            <a:latin typeface="Arial" panose="020B0604020202020204" pitchFamily="34" charset="0"/>
            <a:ea typeface="Calibri" panose="020F0502020204030204" pitchFamily="34" charset="0"/>
          </a:endParaRPr>
        </a:p>
        <a:p>
          <a:pPr marL="342900" lvl="0" indent="-342900">
            <a:spcAft>
              <a:spcPts val="0"/>
            </a:spcAft>
            <a:buFont typeface="+mj-lt"/>
            <a:buAutoNum type="alphaLcPeriod"/>
          </a:pPr>
          <a:r>
            <a:rPr lang="fr-FR" sz="2000">
              <a:solidFill>
                <a:srgbClr val="000000"/>
              </a:solidFill>
              <a:effectLst/>
              <a:latin typeface="Marianne" panose="02000000000000000000" pitchFamily="50" charset="0"/>
              <a:ea typeface="Calibri" panose="020F0502020204030204" pitchFamily="34" charset="0"/>
            </a:rPr>
            <a:t>Caractéristiques du DUERP</a:t>
          </a:r>
          <a:endParaRPr lang="fr-FR" sz="2000">
            <a:solidFill>
              <a:srgbClr val="000000"/>
            </a:solidFill>
            <a:effectLst/>
            <a:latin typeface="Arial" panose="020B0604020202020204" pitchFamily="34" charset="0"/>
            <a:ea typeface="Calibri" panose="020F0502020204030204" pitchFamily="34" charset="0"/>
          </a:endParaRPr>
        </a:p>
        <a:p>
          <a:pPr marL="342900" lvl="0" indent="-342900">
            <a:spcAft>
              <a:spcPts val="0"/>
            </a:spcAft>
            <a:buFont typeface="+mj-lt"/>
            <a:buAutoNum type="alphaLcPeriod"/>
          </a:pPr>
          <a:r>
            <a:rPr lang="fr-FR" sz="2000">
              <a:solidFill>
                <a:srgbClr val="000000"/>
              </a:solidFill>
              <a:effectLst/>
              <a:latin typeface="Marianne" panose="02000000000000000000" pitchFamily="50" charset="0"/>
              <a:ea typeface="Calibri" panose="020F0502020204030204" pitchFamily="34" charset="0"/>
            </a:rPr>
            <a:t>Évolution de la démarche</a:t>
          </a:r>
          <a:endParaRPr lang="fr-FR" sz="2000">
            <a:solidFill>
              <a:srgbClr val="000000"/>
            </a:solidFill>
            <a:effectLst/>
            <a:latin typeface="Arial" panose="020B0604020202020204" pitchFamily="34" charset="0"/>
            <a:ea typeface="Calibri" panose="020F0502020204030204" pitchFamily="34" charset="0"/>
          </a:endParaRPr>
        </a:p>
        <a:p>
          <a:pPr marL="342900" lvl="0" indent="-342900">
            <a:spcAft>
              <a:spcPts val="0"/>
            </a:spcAft>
            <a:buFont typeface="+mj-lt"/>
            <a:buAutoNum type="alphaLcPeriod"/>
          </a:pPr>
          <a:r>
            <a:rPr lang="fr-FR" sz="2000">
              <a:solidFill>
                <a:srgbClr val="000000"/>
              </a:solidFill>
              <a:effectLst/>
              <a:latin typeface="Marianne" panose="02000000000000000000" pitchFamily="50" charset="0"/>
              <a:ea typeface="Calibri" panose="020F0502020204030204" pitchFamily="34" charset="0"/>
            </a:rPr>
            <a:t>Le périmètre</a:t>
          </a:r>
          <a:endParaRPr lang="fr-FR" sz="2000">
            <a:solidFill>
              <a:srgbClr val="000000"/>
            </a:solidFill>
            <a:effectLst/>
            <a:latin typeface="Arial" panose="020B0604020202020204" pitchFamily="34" charset="0"/>
            <a:ea typeface="Calibri" panose="020F0502020204030204" pitchFamily="34" charset="0"/>
          </a:endParaRPr>
        </a:p>
        <a:p>
          <a:pPr>
            <a:spcAft>
              <a:spcPts val="0"/>
            </a:spcAft>
          </a:pPr>
          <a:r>
            <a:rPr lang="fr-FR" sz="2000">
              <a:solidFill>
                <a:srgbClr val="000000"/>
              </a:solidFill>
              <a:effectLst/>
              <a:latin typeface="Marianne" panose="02000000000000000000" pitchFamily="50" charset="0"/>
              <a:ea typeface="Calibri" panose="020F0502020204030204" pitchFamily="34" charset="0"/>
            </a:rPr>
            <a:t> </a:t>
          </a:r>
          <a:endParaRPr lang="fr-FR" sz="2000">
            <a:solidFill>
              <a:srgbClr val="000000"/>
            </a:solidFill>
            <a:effectLst/>
            <a:latin typeface="Arial" panose="020B0604020202020204" pitchFamily="34" charset="0"/>
            <a:ea typeface="Calibri" panose="020F0502020204030204" pitchFamily="34" charset="0"/>
          </a:endParaRPr>
        </a:p>
        <a:p>
          <a:pPr>
            <a:spcAft>
              <a:spcPts val="0"/>
            </a:spcAft>
          </a:pPr>
          <a:r>
            <a:rPr lang="fr-FR" sz="2400" b="1">
              <a:solidFill>
                <a:srgbClr val="000000"/>
              </a:solidFill>
              <a:effectLst/>
              <a:latin typeface="Arial" panose="020B0604020202020204" pitchFamily="34" charset="0"/>
              <a:ea typeface="Calibri" panose="020F0502020204030204" pitchFamily="34" charset="0"/>
            </a:rPr>
            <a:t>2.</a:t>
          </a:r>
          <a:r>
            <a:rPr lang="fr-FR" sz="2400" b="1" baseline="0">
              <a:solidFill>
                <a:srgbClr val="000000"/>
              </a:solidFill>
              <a:effectLst/>
              <a:latin typeface="Arial" panose="020B0604020202020204" pitchFamily="34" charset="0"/>
              <a:ea typeface="Calibri" panose="020F0502020204030204" pitchFamily="34" charset="0"/>
            </a:rPr>
            <a:t> </a:t>
          </a:r>
          <a:r>
            <a:rPr lang="fr-FR" sz="2400" b="1">
              <a:solidFill>
                <a:srgbClr val="000000"/>
              </a:solidFill>
              <a:effectLst/>
              <a:latin typeface="Marianne" panose="02000000000000000000" pitchFamily="50" charset="0"/>
              <a:ea typeface="Calibri" panose="020F0502020204030204" pitchFamily="34" charset="0"/>
            </a:rPr>
            <a:t>Référentiel</a:t>
          </a:r>
          <a:endParaRPr lang="fr-FR" sz="2000">
            <a:solidFill>
              <a:srgbClr val="000000"/>
            </a:solidFill>
            <a:effectLst/>
            <a:latin typeface="Arial" panose="020B0604020202020204" pitchFamily="34" charset="0"/>
            <a:ea typeface="Calibri" panose="020F0502020204030204" pitchFamily="34" charset="0"/>
          </a:endParaRPr>
        </a:p>
        <a:p>
          <a:pPr marL="342900" lvl="0" indent="-342900">
            <a:spcAft>
              <a:spcPts val="0"/>
            </a:spcAft>
            <a:buFont typeface="+mj-lt"/>
            <a:buAutoNum type="alphaLcPeriod"/>
          </a:pPr>
          <a:r>
            <a:rPr lang="fr-FR" sz="2000">
              <a:solidFill>
                <a:srgbClr val="000000"/>
              </a:solidFill>
              <a:effectLst/>
              <a:latin typeface="Marianne" panose="02000000000000000000" pitchFamily="50" charset="0"/>
              <a:ea typeface="Calibri" panose="020F0502020204030204" pitchFamily="34" charset="0"/>
            </a:rPr>
            <a:t>Lexique</a:t>
          </a:r>
          <a:endParaRPr lang="fr-FR" sz="2000">
            <a:solidFill>
              <a:srgbClr val="000000"/>
            </a:solidFill>
            <a:effectLst/>
            <a:latin typeface="Arial" panose="020B0604020202020204" pitchFamily="34" charset="0"/>
            <a:ea typeface="Calibri" panose="020F0502020204030204" pitchFamily="34" charset="0"/>
          </a:endParaRPr>
        </a:p>
        <a:p>
          <a:pPr marL="342900" lvl="0" indent="-342900">
            <a:spcAft>
              <a:spcPts val="0"/>
            </a:spcAft>
            <a:buFont typeface="+mj-lt"/>
            <a:buAutoNum type="alphaLcPeriod"/>
          </a:pPr>
          <a:r>
            <a:rPr lang="fr-FR" sz="2000">
              <a:solidFill>
                <a:srgbClr val="000000"/>
              </a:solidFill>
              <a:effectLst/>
              <a:latin typeface="Marianne" panose="02000000000000000000" pitchFamily="50" charset="0"/>
              <a:ea typeface="Calibri" panose="020F0502020204030204" pitchFamily="34" charset="0"/>
            </a:rPr>
            <a:t>Unités de travail</a:t>
          </a:r>
          <a:endParaRPr lang="fr-FR" sz="2000">
            <a:solidFill>
              <a:srgbClr val="000000"/>
            </a:solidFill>
            <a:effectLst/>
            <a:latin typeface="Arial" panose="020B0604020202020204" pitchFamily="34" charset="0"/>
            <a:ea typeface="Calibri" panose="020F0502020204030204" pitchFamily="34" charset="0"/>
          </a:endParaRPr>
        </a:p>
        <a:p>
          <a:pPr marL="342900" lvl="0" indent="-342900">
            <a:spcAft>
              <a:spcPts val="0"/>
            </a:spcAft>
            <a:buFont typeface="+mj-lt"/>
            <a:buAutoNum type="alphaLcPeriod"/>
          </a:pPr>
          <a:r>
            <a:rPr lang="fr-FR" sz="2000">
              <a:solidFill>
                <a:srgbClr val="000000"/>
              </a:solidFill>
              <a:effectLst/>
              <a:latin typeface="Marianne" panose="02000000000000000000" pitchFamily="50" charset="0"/>
              <a:ea typeface="Calibri" panose="020F0502020204030204" pitchFamily="34" charset="0"/>
            </a:rPr>
            <a:t>Risques professionnels</a:t>
          </a:r>
          <a:endParaRPr lang="fr-FR" sz="2000">
            <a:solidFill>
              <a:srgbClr val="000000"/>
            </a:solidFill>
            <a:effectLst/>
            <a:latin typeface="Arial" panose="020B0604020202020204" pitchFamily="34" charset="0"/>
            <a:ea typeface="Calibri" panose="020F0502020204030204" pitchFamily="34" charset="0"/>
          </a:endParaRPr>
        </a:p>
        <a:p>
          <a:pPr>
            <a:spcAft>
              <a:spcPts val="0"/>
            </a:spcAft>
          </a:pPr>
          <a:endParaRPr lang="fr-FR" sz="2400" b="0">
            <a:solidFill>
              <a:srgbClr val="000000"/>
            </a:solidFill>
            <a:effectLst/>
            <a:latin typeface="Marianne" panose="02000000000000000000" pitchFamily="50" charset="0"/>
            <a:ea typeface="Calibri" panose="020F0502020204030204" pitchFamily="34" charset="0"/>
          </a:endParaRPr>
        </a:p>
        <a:p>
          <a:pPr>
            <a:spcAft>
              <a:spcPts val="0"/>
            </a:spcAft>
          </a:pPr>
          <a:r>
            <a:rPr lang="fr-FR" sz="2400" b="1">
              <a:solidFill>
                <a:srgbClr val="000000"/>
              </a:solidFill>
              <a:effectLst/>
              <a:latin typeface="Marianne" panose="02000000000000000000" pitchFamily="50" charset="0"/>
              <a:ea typeface="Calibri" panose="020F0502020204030204" pitchFamily="34" charset="0"/>
            </a:rPr>
            <a:t>3.</a:t>
          </a:r>
          <a:r>
            <a:rPr lang="fr-FR" sz="2400" b="1" baseline="0">
              <a:solidFill>
                <a:srgbClr val="000000"/>
              </a:solidFill>
              <a:effectLst/>
              <a:latin typeface="Marianne" panose="02000000000000000000" pitchFamily="50" charset="0"/>
              <a:ea typeface="Calibri" panose="020F0502020204030204" pitchFamily="34" charset="0"/>
            </a:rPr>
            <a:t> </a:t>
          </a:r>
          <a:r>
            <a:rPr lang="fr-FR" sz="2400" b="1">
              <a:solidFill>
                <a:srgbClr val="000000"/>
              </a:solidFill>
              <a:effectLst/>
              <a:latin typeface="Marianne" panose="02000000000000000000" pitchFamily="50" charset="0"/>
              <a:ea typeface="Calibri" panose="020F0502020204030204" pitchFamily="34" charset="0"/>
            </a:rPr>
            <a:t>Cartographies</a:t>
          </a:r>
        </a:p>
        <a:p>
          <a:pPr>
            <a:spcAft>
              <a:spcPts val="0"/>
            </a:spcAft>
          </a:pPr>
          <a:r>
            <a:rPr lang="fr-FR" sz="2000">
              <a:solidFill>
                <a:srgbClr val="000000"/>
              </a:solidFill>
              <a:effectLst/>
              <a:latin typeface="Marianne" panose="02000000000000000000" pitchFamily="50" charset="0"/>
              <a:ea typeface="Calibri" panose="020F0502020204030204" pitchFamily="34" charset="0"/>
              <a:cs typeface="+mn-cs"/>
            </a:rPr>
            <a:t>a. Risques communs </a:t>
          </a:r>
          <a:r>
            <a:rPr lang="fr-FR" sz="2000">
              <a:solidFill>
                <a:srgbClr val="000000"/>
              </a:solidFill>
              <a:effectLst/>
              <a:latin typeface="Marianne" panose="02000000000000000000" pitchFamily="50" charset="0"/>
              <a:ea typeface="Calibri" panose="020F0502020204030204" pitchFamily="34" charset="0"/>
            </a:rPr>
            <a:t>par direction</a:t>
          </a:r>
        </a:p>
        <a:p>
          <a:pPr>
            <a:spcAft>
              <a:spcPts val="0"/>
            </a:spcAft>
          </a:pPr>
          <a:r>
            <a:rPr lang="fr-FR" sz="2000">
              <a:solidFill>
                <a:srgbClr val="000000"/>
              </a:solidFill>
              <a:effectLst/>
              <a:latin typeface="Marianne" panose="02000000000000000000" pitchFamily="50" charset="0"/>
              <a:ea typeface="Calibri" panose="020F0502020204030204" pitchFamily="34" charset="0"/>
            </a:rPr>
            <a:t>b. Risques spécifiques par unité de travail </a:t>
          </a:r>
        </a:p>
        <a:p>
          <a:pPr>
            <a:spcAft>
              <a:spcPts val="0"/>
            </a:spcAft>
          </a:pPr>
          <a:r>
            <a:rPr lang="fr-FR" sz="2000">
              <a:solidFill>
                <a:srgbClr val="000000"/>
              </a:solidFill>
              <a:effectLst/>
              <a:latin typeface="Marianne" panose="02000000000000000000" pitchFamily="50" charset="0"/>
              <a:ea typeface="Calibri" panose="020F0502020204030204" pitchFamily="34" charset="0"/>
            </a:rPr>
            <a:t>c.</a:t>
          </a:r>
          <a:r>
            <a:rPr lang="fr-FR" sz="2000" baseline="0">
              <a:solidFill>
                <a:srgbClr val="000000"/>
              </a:solidFill>
              <a:effectLst/>
              <a:latin typeface="Marianne" panose="02000000000000000000" pitchFamily="50" charset="0"/>
              <a:ea typeface="Calibri" panose="020F0502020204030204" pitchFamily="34" charset="0"/>
            </a:rPr>
            <a:t> </a:t>
          </a:r>
          <a:r>
            <a:rPr lang="fr-FR" sz="2000">
              <a:solidFill>
                <a:srgbClr val="000000"/>
              </a:solidFill>
              <a:effectLst/>
              <a:latin typeface="Marianne" panose="02000000000000000000" pitchFamily="50" charset="0"/>
              <a:ea typeface="Calibri" panose="020F0502020204030204" pitchFamily="34" charset="0"/>
            </a:rPr>
            <a:t>Risques spécifiques par direction</a:t>
          </a:r>
        </a:p>
        <a:p>
          <a:pPr>
            <a:spcAft>
              <a:spcPts val="0"/>
            </a:spcAft>
          </a:pPr>
          <a:r>
            <a:rPr lang="fr-FR" sz="2000">
              <a:solidFill>
                <a:srgbClr val="000000"/>
              </a:solidFill>
              <a:effectLst/>
              <a:latin typeface="Marianne" panose="02000000000000000000" pitchFamily="50" charset="0"/>
              <a:ea typeface="Calibri" panose="020F0502020204030204" pitchFamily="34" charset="0"/>
            </a:rPr>
            <a:t>d. Sites et directions</a:t>
          </a:r>
        </a:p>
        <a:p>
          <a:pPr>
            <a:spcAft>
              <a:spcPts val="0"/>
            </a:spcAft>
          </a:pPr>
          <a:endParaRPr lang="fr-FR" sz="2000" b="1">
            <a:solidFill>
              <a:srgbClr val="000000"/>
            </a:solidFill>
            <a:effectLst/>
            <a:latin typeface="Marianne" panose="02000000000000000000" pitchFamily="50" charset="0"/>
            <a:ea typeface="Calibri" panose="020F0502020204030204" pitchFamily="34" charset="0"/>
          </a:endParaRPr>
        </a:p>
        <a:p>
          <a:pPr>
            <a:spcAft>
              <a:spcPts val="0"/>
            </a:spcAft>
          </a:pPr>
          <a:endParaRPr lang="fr-FR" sz="2000" b="1">
            <a:solidFill>
              <a:srgbClr val="000000"/>
            </a:solidFill>
            <a:effectLst/>
            <a:latin typeface="Marianne" panose="02000000000000000000" pitchFamily="50" charset="0"/>
            <a:ea typeface="Calibri" panose="020F0502020204030204" pitchFamily="34" charset="0"/>
          </a:endParaRPr>
        </a:p>
        <a:p>
          <a:pPr>
            <a:spcAft>
              <a:spcPts val="0"/>
            </a:spcAft>
          </a:pPr>
          <a:r>
            <a:rPr lang="fr-FR" sz="2400" b="1">
              <a:solidFill>
                <a:srgbClr val="000000"/>
              </a:solidFill>
              <a:effectLst/>
              <a:latin typeface="Marianne" panose="02000000000000000000" pitchFamily="50" charset="0"/>
              <a:ea typeface="Calibri" panose="020F0502020204030204" pitchFamily="34" charset="0"/>
            </a:rPr>
            <a:t>4. Grille des risques communs</a:t>
          </a:r>
        </a:p>
        <a:p>
          <a:pPr>
            <a:spcAft>
              <a:spcPts val="0"/>
            </a:spcAft>
          </a:pPr>
          <a:endParaRPr lang="fr-FR" sz="2000" b="0">
            <a:solidFill>
              <a:srgbClr val="000000"/>
            </a:solidFill>
            <a:effectLst/>
            <a:latin typeface="Arial" panose="020B0604020202020204" pitchFamily="34" charset="0"/>
            <a:ea typeface="Calibri" panose="020F0502020204030204" pitchFamily="34" charset="0"/>
          </a:endParaRPr>
        </a:p>
        <a:p>
          <a:pPr>
            <a:spcAft>
              <a:spcPts val="0"/>
            </a:spcAft>
          </a:pPr>
          <a:r>
            <a:rPr lang="fr-FR" sz="2400" b="1">
              <a:solidFill>
                <a:srgbClr val="000000"/>
              </a:solidFill>
              <a:effectLst/>
              <a:latin typeface="Marianne" panose="02000000000000000000" pitchFamily="50" charset="0"/>
              <a:ea typeface="Calibri" panose="020F0502020204030204" pitchFamily="34" charset="0"/>
              <a:cs typeface="+mn-cs"/>
            </a:rPr>
            <a:t>5. Grilles </a:t>
          </a:r>
          <a:r>
            <a:rPr lang="fr-FR" sz="2400" b="1">
              <a:solidFill>
                <a:srgbClr val="000000"/>
              </a:solidFill>
              <a:effectLst/>
              <a:latin typeface="Marianne" panose="02000000000000000000" pitchFamily="50" charset="0"/>
              <a:ea typeface="Calibri" panose="020F0502020204030204" pitchFamily="34" charset="0"/>
            </a:rPr>
            <a:t>des risques spécifiques</a:t>
          </a:r>
          <a:endParaRPr lang="fr-FR" sz="2000">
            <a:solidFill>
              <a:srgbClr val="000000"/>
            </a:solidFill>
            <a:effectLst/>
            <a:latin typeface="Arial" panose="020B0604020202020204" pitchFamily="34" charset="0"/>
            <a:ea typeface="Calibri" panose="020F0502020204030204" pitchFamily="34" charset="0"/>
          </a:endParaRPr>
        </a:p>
        <a:p>
          <a:pPr>
            <a:lnSpc>
              <a:spcPct val="107000"/>
            </a:lnSpc>
            <a:spcAft>
              <a:spcPts val="800"/>
            </a:spcAft>
          </a:pPr>
          <a:endParaRPr lang="fr-FR" sz="800">
            <a:effectLst/>
            <a:latin typeface="Arial" panose="020B0604020202020204" pitchFamily="34" charset="0"/>
            <a:ea typeface="Calibri" panose="020F050202020403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34</xdr:col>
      <xdr:colOff>0</xdr:colOff>
      <xdr:row>99</xdr:row>
      <xdr:rowOff>148167</xdr:rowOff>
    </xdr:to>
    <xdr:sp macro="" textlink="">
      <xdr:nvSpPr>
        <xdr:cNvPr id="2" name="ZoneTexte 1">
          <a:extLst>
            <a:ext uri="{FF2B5EF4-FFF2-40B4-BE49-F238E27FC236}">
              <a16:creationId xmlns:a16="http://schemas.microsoft.com/office/drawing/2014/main" id="{00000000-0008-0000-0200-000002000000}"/>
            </a:ext>
          </a:extLst>
        </xdr:cNvPr>
        <xdr:cNvSpPr txBox="1"/>
      </xdr:nvSpPr>
      <xdr:spPr>
        <a:xfrm>
          <a:off x="0" y="0"/>
          <a:ext cx="25908000" cy="19007667"/>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7000"/>
            </a:lnSpc>
            <a:spcAft>
              <a:spcPts val="800"/>
            </a:spcAft>
          </a:pPr>
          <a:r>
            <a:rPr lang="fr-FR" sz="4000" b="1">
              <a:solidFill>
                <a:srgbClr val="2F5496"/>
              </a:solidFill>
              <a:effectLst/>
              <a:latin typeface="Marianne" panose="02000000000000000000" pitchFamily="50" charset="0"/>
              <a:ea typeface="Calibri" panose="020F0502020204030204" pitchFamily="34" charset="0"/>
            </a:rPr>
            <a:t>1.	Le document unique d’évaluation des risques professionnels (DUERP), qu’est-ce que c’est ?</a:t>
          </a:r>
          <a:r>
            <a:rPr lang="fr-FR" sz="1600">
              <a:effectLst/>
              <a:latin typeface="Arial" panose="020B0604020202020204" pitchFamily="34" charset="0"/>
              <a:ea typeface="Calibri" panose="020F0502020204030204" pitchFamily="34" charset="0"/>
            </a:rPr>
            <a:t> </a:t>
          </a:r>
        </a:p>
        <a:p>
          <a:pPr marL="457200" indent="-228600">
            <a:lnSpc>
              <a:spcPct val="107000"/>
            </a:lnSpc>
            <a:spcAft>
              <a:spcPts val="800"/>
            </a:spcAft>
          </a:pPr>
          <a:r>
            <a:rPr lang="fr-FR" sz="2400" b="1">
              <a:effectLst/>
              <a:latin typeface="Marianne" panose="02000000000000000000" pitchFamily="50" charset="0"/>
            </a:rPr>
            <a:t>Cadre réglementaire </a:t>
          </a:r>
        </a:p>
        <a:p>
          <a:pPr algn="just">
            <a:lnSpc>
              <a:spcPct val="107000"/>
            </a:lnSpc>
            <a:spcAft>
              <a:spcPts val="800"/>
            </a:spcAft>
          </a:pPr>
          <a:r>
            <a:rPr lang="fr-FR" sz="1400">
              <a:effectLst/>
              <a:latin typeface="Marianne" panose="02000000000000000000" pitchFamily="50" charset="0"/>
              <a:ea typeface="Calibri" panose="020F0502020204030204" pitchFamily="34" charset="0"/>
            </a:rPr>
            <a:t>Conformément à l’article L4121-3 du Code du travail, le Document Unique d’Evaluation des Risques Professionnels (DUERP) ou Document Unique (DU) est le résultat d’un travail d’analyse et de prévention permettant aux employeurs d’effectuer un diagnostic des risques professionnels présents au sein de leur structure. </a:t>
          </a:r>
          <a:endParaRPr lang="fr-FR" sz="1400">
            <a:effectLst/>
            <a:latin typeface="Arial" panose="020B0604020202020204" pitchFamily="34" charset="0"/>
            <a:ea typeface="Calibri" panose="020F0502020204030204" pitchFamily="34" charset="0"/>
          </a:endParaRPr>
        </a:p>
        <a:p>
          <a:pPr algn="just">
            <a:lnSpc>
              <a:spcPct val="107000"/>
            </a:lnSpc>
            <a:spcAft>
              <a:spcPts val="800"/>
            </a:spcAft>
          </a:pPr>
          <a:r>
            <a:rPr lang="fr-FR" sz="1400">
              <a:effectLst/>
              <a:latin typeface="Marianne" panose="02000000000000000000" pitchFamily="50" charset="0"/>
              <a:ea typeface="Calibri" panose="020F0502020204030204" pitchFamily="34" charset="0"/>
            </a:rPr>
            <a:t>En s’engageant dans cette démarche clé de prévention, les chefs de service répondent à leur obligation de « veiller à la sécurité et à la protection de la santé des agents placés sous leur autorité ».</a:t>
          </a:r>
          <a:endParaRPr lang="fr-FR" sz="1400">
            <a:effectLst/>
            <a:latin typeface="Arial" panose="020B0604020202020204" pitchFamily="34" charset="0"/>
            <a:ea typeface="Calibri" panose="020F0502020204030204" pitchFamily="34" charset="0"/>
          </a:endParaRPr>
        </a:p>
        <a:p>
          <a:pPr algn="just">
            <a:lnSpc>
              <a:spcPct val="107000"/>
            </a:lnSpc>
            <a:spcAft>
              <a:spcPts val="800"/>
            </a:spcAft>
          </a:pPr>
          <a:r>
            <a:rPr lang="fr-FR" sz="1400">
              <a:effectLst/>
              <a:latin typeface="Marianne" panose="02000000000000000000" pitchFamily="50" charset="0"/>
              <a:ea typeface="Calibri" panose="020F0502020204030204" pitchFamily="34" charset="0"/>
            </a:rPr>
            <a:t>En application de l’article L. 4121-3-1 du Code du travail, le DUERP devra être mis à jour au moins une fois par an et assurer la traçabilité collective de l’exposition des agents aux risques professionnels. Le DUERP devra également être actualisé lors de toute décision d'aménagement important modifiant les conditions de santé et de sécurité ou des conditions de travail. Mais aussi, lorsqu'une information supplémentaire intéressant l'évaluation dans une unité de travail est recueillie. </a:t>
          </a:r>
          <a:endParaRPr lang="fr-FR" sz="1400">
            <a:effectLst/>
            <a:latin typeface="Arial" panose="020B0604020202020204" pitchFamily="34" charset="0"/>
            <a:ea typeface="Calibri" panose="020F0502020204030204" pitchFamily="34" charset="0"/>
          </a:endParaRPr>
        </a:p>
        <a:p>
          <a:pPr algn="just">
            <a:lnSpc>
              <a:spcPct val="107000"/>
            </a:lnSpc>
            <a:spcAft>
              <a:spcPts val="800"/>
            </a:spcAft>
          </a:pPr>
          <a:r>
            <a:rPr lang="fr-FR" sz="1400">
              <a:effectLst/>
              <a:latin typeface="Marianne" panose="02000000000000000000" pitchFamily="50" charset="0"/>
              <a:ea typeface="Calibri" panose="020F0502020204030204" pitchFamily="34" charset="0"/>
            </a:rPr>
            <a:t>Par ailleurs, le DUERP sera tenu à disposition des travailleurs, aux membres du CSA, au service de prévention et de santé au travail ainsi qu’aux inspecteurs santé sécurité au travail conformément à l’article R. 4121-4 du Code du travail. Les salariés et anciens salariés auront accès aux versions du DUERP en vigueur durant leur période d’activité, sous une forme dématérialisée sur un portail numérique à minima pendant 40 ans.</a:t>
          </a:r>
          <a:endParaRPr lang="fr-FR" sz="1400">
            <a:effectLst/>
            <a:latin typeface="Arial" panose="020B0604020202020204" pitchFamily="34" charset="0"/>
            <a:ea typeface="Calibri" panose="020F0502020204030204" pitchFamily="34" charset="0"/>
          </a:endParaRPr>
        </a:p>
        <a:p>
          <a:pPr algn="just">
            <a:lnSpc>
              <a:spcPct val="107000"/>
            </a:lnSpc>
            <a:spcAft>
              <a:spcPts val="800"/>
            </a:spcAft>
          </a:pPr>
          <a:r>
            <a:rPr lang="fr-FR" sz="1400">
              <a:effectLst/>
              <a:latin typeface="Marianne" panose="02000000000000000000" pitchFamily="50" charset="0"/>
              <a:ea typeface="Calibri" panose="020F0502020204030204" pitchFamily="34" charset="0"/>
            </a:rPr>
            <a:t> </a:t>
          </a:r>
          <a:endParaRPr lang="fr-FR" sz="1400">
            <a:effectLst/>
            <a:latin typeface="Arial" panose="020B0604020202020204" pitchFamily="34" charset="0"/>
            <a:ea typeface="Calibri" panose="020F0502020204030204" pitchFamily="34" charset="0"/>
          </a:endParaRPr>
        </a:p>
        <a:p>
          <a:pPr marL="457200" indent="-228600">
            <a:lnSpc>
              <a:spcPct val="107000"/>
            </a:lnSpc>
            <a:spcAft>
              <a:spcPts val="800"/>
            </a:spcAft>
          </a:pPr>
          <a:r>
            <a:rPr lang="fr-FR" sz="2400" b="1">
              <a:effectLst/>
              <a:latin typeface="Marianne" panose="02000000000000000000" pitchFamily="50" charset="0"/>
            </a:rPr>
            <a:t>Caractéristiques du DUERP </a:t>
          </a:r>
        </a:p>
        <a:p>
          <a:pPr marL="457200">
            <a:lnSpc>
              <a:spcPct val="107000"/>
            </a:lnSpc>
            <a:spcAft>
              <a:spcPts val="0"/>
            </a:spcAft>
          </a:pPr>
          <a:r>
            <a:rPr lang="fr-FR" sz="1400" b="1">
              <a:effectLst/>
              <a:latin typeface="Marianne" panose="02000000000000000000" pitchFamily="50" charset="0"/>
              <a:ea typeface="Calibri" panose="020F0502020204030204" pitchFamily="34" charset="0"/>
            </a:rPr>
            <a:t> </a:t>
          </a:r>
          <a:endParaRPr lang="fr-FR" sz="1400">
            <a:effectLst/>
            <a:latin typeface="Arial" panose="020B0604020202020204" pitchFamily="34" charset="0"/>
            <a:ea typeface="Calibri" panose="020F0502020204030204" pitchFamily="34" charset="0"/>
          </a:endParaRPr>
        </a:p>
        <a:p>
          <a:pPr algn="just">
            <a:lnSpc>
              <a:spcPct val="107000"/>
            </a:lnSpc>
            <a:spcAft>
              <a:spcPts val="800"/>
            </a:spcAft>
          </a:pPr>
          <a:r>
            <a:rPr lang="fr-FR" sz="1400">
              <a:effectLst/>
              <a:latin typeface="Marianne" panose="02000000000000000000" pitchFamily="50" charset="0"/>
              <a:ea typeface="Calibri" panose="020F0502020204030204" pitchFamily="34" charset="0"/>
            </a:rPr>
            <a:t>Le DUERP doit contenir un répertoire des risques identifiés dans chaque unité de travail de la structure et une synthèse des résultats d’une évaluation des risques professionnels auxquels sont exposés les agents. </a:t>
          </a:r>
        </a:p>
        <a:p>
          <a:pPr algn="just">
            <a:lnSpc>
              <a:spcPct val="107000"/>
            </a:lnSpc>
            <a:spcAft>
              <a:spcPts val="800"/>
            </a:spcAft>
          </a:pPr>
          <a:r>
            <a:rPr lang="fr-FR" sz="1400">
              <a:effectLst/>
              <a:latin typeface="Marianne" panose="02000000000000000000" pitchFamily="50" charset="0"/>
              <a:ea typeface="Calibri" panose="020F0502020204030204" pitchFamily="34" charset="0"/>
            </a:rPr>
            <a:t>Dès 50 salariés, cette évaluation des risques professionnels devra déboucher sur un Plan Annuel de Prévention des Risques Professionnels et d’Amélioration des Conditions de Travail (PAPRIPACT) qui aura pour vocation de proposer des actions à mettre en œuvre pour réduire les risques professionnels identifiés, améliorer les conditions de travail des agents et en assurer le suivi.</a:t>
          </a:r>
          <a:endParaRPr lang="fr-FR" sz="1400">
            <a:effectLst/>
            <a:latin typeface="Arial" panose="020B0604020202020204" pitchFamily="34" charset="0"/>
            <a:ea typeface="Calibri" panose="020F0502020204030204" pitchFamily="34" charset="0"/>
          </a:endParaRPr>
        </a:p>
        <a:p>
          <a:pPr algn="just">
            <a:lnSpc>
              <a:spcPct val="107000"/>
            </a:lnSpc>
            <a:spcAft>
              <a:spcPts val="800"/>
            </a:spcAft>
          </a:pPr>
          <a:r>
            <a:rPr lang="fr-FR" sz="1200">
              <a:effectLst/>
              <a:latin typeface="Marianne" panose="02000000000000000000" pitchFamily="50" charset="0"/>
              <a:ea typeface="Calibri" panose="020F0502020204030204" pitchFamily="34" charset="0"/>
            </a:rPr>
            <a:t> </a:t>
          </a:r>
          <a:endParaRPr lang="fr-FR" sz="1100">
            <a:effectLst/>
            <a:latin typeface="Arial" panose="020B0604020202020204" pitchFamily="34" charset="0"/>
            <a:ea typeface="Calibri" panose="020F0502020204030204" pitchFamily="34" charset="0"/>
          </a:endParaRPr>
        </a:p>
        <a:p>
          <a:pPr marL="457200" indent="-228600">
            <a:lnSpc>
              <a:spcPct val="107000"/>
            </a:lnSpc>
            <a:spcAft>
              <a:spcPts val="800"/>
            </a:spcAft>
          </a:pPr>
          <a:r>
            <a:rPr lang="fr-FR" sz="2400" b="1">
              <a:effectLst/>
              <a:latin typeface="Marianne" panose="02000000000000000000" pitchFamily="50" charset="0"/>
            </a:rPr>
            <a:t>Évolution de la démarche</a:t>
          </a:r>
        </a:p>
        <a:p>
          <a:pPr algn="just">
            <a:lnSpc>
              <a:spcPct val="107000"/>
            </a:lnSpc>
            <a:spcAft>
              <a:spcPts val="800"/>
            </a:spcAft>
            <a:tabLst>
              <a:tab pos="843915" algn="l"/>
            </a:tabLst>
          </a:pPr>
          <a:r>
            <a:rPr lang="fr-FR" sz="1200">
              <a:effectLst/>
              <a:latin typeface="Marianne" panose="02000000000000000000" pitchFamily="50" charset="0"/>
              <a:ea typeface="Calibri" panose="020F0502020204030204" pitchFamily="34" charset="0"/>
            </a:rPr>
            <a:t> </a:t>
          </a:r>
          <a:endParaRPr lang="fr-FR" sz="1100">
            <a:effectLst/>
            <a:latin typeface="Arial" panose="020B0604020202020204" pitchFamily="34" charset="0"/>
            <a:ea typeface="Calibri" panose="020F0502020204030204" pitchFamily="34" charset="0"/>
          </a:endParaRPr>
        </a:p>
        <a:p>
          <a:pPr algn="just">
            <a:lnSpc>
              <a:spcPct val="107000"/>
            </a:lnSpc>
            <a:spcAft>
              <a:spcPts val="800"/>
            </a:spcAft>
            <a:tabLst>
              <a:tab pos="843915" algn="l"/>
            </a:tabLst>
          </a:pPr>
          <a:r>
            <a:rPr lang="fr-FR" sz="1400">
              <a:effectLst/>
              <a:latin typeface="Marianne" panose="02000000000000000000" pitchFamily="50" charset="0"/>
              <a:ea typeface="Calibri" panose="020F0502020204030204" pitchFamily="34" charset="0"/>
            </a:rPr>
            <a:t>Depuis 2017, le DUERP d’administration centrale, est le fruit d’un travail collectif mené par les conseillers de prévention, les référents « Document unique (DU) » de chaque direction d’AC.  Ce document, composé de tableaux de bord propres à chaque direction, est actualisé annuellement et fait l’objet d’une présentation en Formation spécialisée santé sécurité et conditions de travail de l’Administration centrale (ex CHSCT d’AC désormais FSSSCT-AC).</a:t>
          </a:r>
          <a:endParaRPr lang="fr-FR" sz="1400">
            <a:effectLst/>
            <a:latin typeface="Arial" panose="020B0604020202020204" pitchFamily="34" charset="0"/>
            <a:ea typeface="Calibri" panose="020F0502020204030204" pitchFamily="34" charset="0"/>
          </a:endParaRPr>
        </a:p>
        <a:p>
          <a:pPr algn="just">
            <a:lnSpc>
              <a:spcPct val="107000"/>
            </a:lnSpc>
            <a:spcAft>
              <a:spcPts val="800"/>
            </a:spcAft>
            <a:tabLst>
              <a:tab pos="843915" algn="l"/>
            </a:tabLst>
          </a:pPr>
          <a:r>
            <a:rPr lang="fr-FR" sz="1400">
              <a:effectLst/>
              <a:latin typeface="Marianne" panose="02000000000000000000" pitchFamily="50" charset="0"/>
              <a:ea typeface="Calibri" panose="020F0502020204030204" pitchFamily="34" charset="0"/>
            </a:rPr>
            <a:t>Cet exercice, très lourd pour les services, a mis en exergue un certain nombre de redondances rendant le document unique peu lisible. Aussi, afin d’en permettre une meilleure lecture, et compréhension pour les agents et les membres de la FSSSCT-AC, il est indispensable de faire évoluer cette démarche collective.</a:t>
          </a:r>
          <a:endParaRPr lang="fr-FR" sz="1400">
            <a:effectLst/>
            <a:latin typeface="Arial" panose="020B0604020202020204" pitchFamily="34" charset="0"/>
            <a:ea typeface="Calibri" panose="020F0502020204030204" pitchFamily="34" charset="0"/>
          </a:endParaRPr>
        </a:p>
        <a:p>
          <a:pPr algn="just">
            <a:lnSpc>
              <a:spcPct val="107000"/>
            </a:lnSpc>
            <a:spcAft>
              <a:spcPts val="800"/>
            </a:spcAft>
          </a:pPr>
          <a:r>
            <a:rPr lang="fr-FR" sz="1400">
              <a:effectLst/>
              <a:latin typeface="Marianne" panose="02000000000000000000" pitchFamily="50" charset="0"/>
              <a:ea typeface="Calibri" panose="020F0502020204030204" pitchFamily="34" charset="0"/>
            </a:rPr>
            <a:t>L’objectif étant d’améliorer la lisibilité du document ainsi que sa compréhension en condensant le document tout en conservant l’identification et l’évaluation précise des risques communs pour l'ensemble de l'administration centrale et des risques spécifiques des familles professionnelle présentes en AC.</a:t>
          </a:r>
          <a:endParaRPr lang="fr-FR" sz="1400">
            <a:effectLst/>
            <a:latin typeface="Arial" panose="020B0604020202020204" pitchFamily="34" charset="0"/>
            <a:ea typeface="Calibri" panose="020F0502020204030204" pitchFamily="34" charset="0"/>
          </a:endParaRPr>
        </a:p>
        <a:p>
          <a:pPr algn="just">
            <a:lnSpc>
              <a:spcPct val="107000"/>
            </a:lnSpc>
            <a:spcAft>
              <a:spcPts val="800"/>
            </a:spcAft>
          </a:pPr>
          <a:r>
            <a:rPr lang="fr-FR" sz="1800">
              <a:effectLst/>
              <a:latin typeface="Marianne" panose="02000000000000000000" pitchFamily="50" charset="0"/>
              <a:ea typeface="Calibri" panose="020F0502020204030204" pitchFamily="34" charset="0"/>
            </a:rPr>
            <a:t> </a:t>
          </a:r>
          <a:endParaRPr lang="fr-FR" sz="1200">
            <a:effectLst/>
            <a:latin typeface="Arial" panose="020B0604020202020204" pitchFamily="34" charset="0"/>
            <a:ea typeface="Calibri" panose="020F0502020204030204" pitchFamily="34" charset="0"/>
          </a:endParaRPr>
        </a:p>
        <a:p>
          <a:pPr algn="just">
            <a:lnSpc>
              <a:spcPct val="107000"/>
            </a:lnSpc>
            <a:spcAft>
              <a:spcPts val="800"/>
            </a:spcAft>
          </a:pPr>
          <a:r>
            <a:rPr lang="fr-FR" sz="1800">
              <a:effectLst/>
              <a:latin typeface="Marianne" panose="02000000000000000000" pitchFamily="50" charset="0"/>
            </a:rPr>
            <a:t> </a:t>
          </a:r>
          <a:r>
            <a:rPr lang="fr-FR" sz="1400">
              <a:effectLst/>
            </a:rPr>
            <a:t> </a:t>
          </a:r>
          <a:r>
            <a:rPr lang="fr-FR" sz="1800">
              <a:effectLst/>
              <a:latin typeface="Marianne" panose="02000000000000000000" pitchFamily="50" charset="0"/>
              <a:ea typeface="Calibri" panose="020F0502020204030204" pitchFamily="34" charset="0"/>
            </a:rPr>
            <a:t> </a:t>
          </a:r>
          <a:endParaRPr lang="fr-FR" sz="1200">
            <a:effectLst/>
            <a:latin typeface="Arial" panose="020B0604020202020204" pitchFamily="34" charset="0"/>
            <a:ea typeface="Calibri" panose="020F0502020204030204" pitchFamily="34" charset="0"/>
          </a:endParaRPr>
        </a:p>
        <a:p>
          <a:pPr algn="just">
            <a:lnSpc>
              <a:spcPct val="107000"/>
            </a:lnSpc>
            <a:spcAft>
              <a:spcPts val="800"/>
            </a:spcAft>
          </a:pPr>
          <a:r>
            <a:rPr lang="fr-FR" sz="1400">
              <a:effectLst/>
              <a:latin typeface="Marianne" panose="02000000000000000000" pitchFamily="50" charset="0"/>
              <a:ea typeface="Calibri" panose="020F0502020204030204" pitchFamily="34" charset="0"/>
            </a:rPr>
            <a:t> </a:t>
          </a:r>
          <a:endParaRPr lang="fr-FR" sz="1050">
            <a:effectLst/>
            <a:latin typeface="Arial" panose="020B0604020202020204" pitchFamily="34" charset="0"/>
            <a:ea typeface="Calibri" panose="020F0502020204030204" pitchFamily="34" charset="0"/>
          </a:endParaRPr>
        </a:p>
        <a:p>
          <a:pPr algn="just">
            <a:lnSpc>
              <a:spcPct val="107000"/>
            </a:lnSpc>
            <a:spcAft>
              <a:spcPts val="800"/>
            </a:spcAft>
          </a:pPr>
          <a:r>
            <a:rPr lang="fr-FR" sz="1400">
              <a:effectLst/>
              <a:latin typeface="Marianne" panose="02000000000000000000" pitchFamily="50" charset="0"/>
              <a:ea typeface="Calibri" panose="020F0502020204030204" pitchFamily="34" charset="0"/>
            </a:rPr>
            <a:t> </a:t>
          </a:r>
          <a:endParaRPr lang="fr-FR" sz="1050">
            <a:effectLst/>
            <a:latin typeface="Arial" panose="020B0604020202020204" pitchFamily="34" charset="0"/>
            <a:ea typeface="Calibri" panose="020F0502020204030204" pitchFamily="34" charset="0"/>
          </a:endParaRPr>
        </a:p>
        <a:p>
          <a:pPr algn="just">
            <a:lnSpc>
              <a:spcPct val="107000"/>
            </a:lnSpc>
            <a:spcAft>
              <a:spcPts val="800"/>
            </a:spcAft>
          </a:pPr>
          <a:r>
            <a:rPr lang="fr-FR" sz="1400">
              <a:effectLst/>
              <a:latin typeface="Marianne" panose="02000000000000000000" pitchFamily="50" charset="0"/>
              <a:ea typeface="Calibri" panose="020F0502020204030204" pitchFamily="34" charset="0"/>
            </a:rPr>
            <a:t> </a:t>
          </a:r>
          <a:endParaRPr lang="fr-FR" sz="1050">
            <a:effectLst/>
            <a:latin typeface="Arial" panose="020B0604020202020204" pitchFamily="34" charset="0"/>
            <a:ea typeface="Calibri" panose="020F0502020204030204" pitchFamily="34" charset="0"/>
          </a:endParaRPr>
        </a:p>
        <a:p>
          <a:pPr algn="just">
            <a:lnSpc>
              <a:spcPct val="107000"/>
            </a:lnSpc>
            <a:spcAft>
              <a:spcPts val="800"/>
            </a:spcAft>
          </a:pPr>
          <a:r>
            <a:rPr lang="fr-FR" sz="1400">
              <a:effectLst/>
              <a:latin typeface="Marianne" panose="02000000000000000000" pitchFamily="50" charset="0"/>
              <a:ea typeface="Calibri" panose="020F0502020204030204" pitchFamily="34" charset="0"/>
            </a:rPr>
            <a:t> </a:t>
          </a:r>
          <a:endParaRPr lang="fr-FR" sz="1050">
            <a:effectLst/>
            <a:latin typeface="Arial" panose="020B0604020202020204" pitchFamily="34" charset="0"/>
            <a:ea typeface="Calibri" panose="020F0502020204030204" pitchFamily="34" charset="0"/>
          </a:endParaRPr>
        </a:p>
        <a:p>
          <a:pPr algn="just">
            <a:lnSpc>
              <a:spcPct val="107000"/>
            </a:lnSpc>
            <a:spcAft>
              <a:spcPts val="800"/>
            </a:spcAft>
          </a:pPr>
          <a:r>
            <a:rPr lang="fr-FR" sz="1400">
              <a:effectLst/>
              <a:latin typeface="Marianne" panose="02000000000000000000" pitchFamily="50" charset="0"/>
              <a:ea typeface="Calibri" panose="020F0502020204030204" pitchFamily="34" charset="0"/>
            </a:rPr>
            <a:t> </a:t>
          </a:r>
          <a:endParaRPr lang="fr-FR" sz="1050">
            <a:effectLst/>
            <a:latin typeface="Arial" panose="020B0604020202020204" pitchFamily="34" charset="0"/>
            <a:ea typeface="Calibri" panose="020F0502020204030204" pitchFamily="34" charset="0"/>
          </a:endParaRPr>
        </a:p>
        <a:p>
          <a:pPr algn="just">
            <a:lnSpc>
              <a:spcPct val="107000"/>
            </a:lnSpc>
            <a:spcAft>
              <a:spcPts val="800"/>
            </a:spcAft>
          </a:pPr>
          <a:r>
            <a:rPr lang="fr-FR" sz="1400">
              <a:effectLst/>
              <a:latin typeface="Marianne" panose="02000000000000000000" pitchFamily="50" charset="0"/>
              <a:ea typeface="Calibri" panose="020F0502020204030204" pitchFamily="34" charset="0"/>
            </a:rPr>
            <a:t> </a:t>
          </a:r>
          <a:endParaRPr lang="fr-FR" sz="1050">
            <a:effectLst/>
            <a:latin typeface="Arial" panose="020B0604020202020204" pitchFamily="34" charset="0"/>
            <a:ea typeface="Calibri" panose="020F0502020204030204" pitchFamily="34" charset="0"/>
          </a:endParaRPr>
        </a:p>
        <a:p>
          <a:pPr algn="just">
            <a:lnSpc>
              <a:spcPct val="107000"/>
            </a:lnSpc>
            <a:spcAft>
              <a:spcPts val="800"/>
            </a:spcAft>
          </a:pPr>
          <a:r>
            <a:rPr lang="fr-FR" sz="1400">
              <a:effectLst/>
              <a:latin typeface="Marianne" panose="02000000000000000000" pitchFamily="50" charset="0"/>
              <a:ea typeface="Calibri" panose="020F0502020204030204" pitchFamily="34" charset="0"/>
            </a:rPr>
            <a:t> </a:t>
          </a:r>
          <a:endParaRPr lang="fr-FR" sz="1050">
            <a:effectLst/>
            <a:latin typeface="Arial" panose="020B0604020202020204" pitchFamily="34" charset="0"/>
            <a:ea typeface="Calibri" panose="020F0502020204030204" pitchFamily="34" charset="0"/>
          </a:endParaRPr>
        </a:p>
        <a:p>
          <a:pPr algn="just">
            <a:lnSpc>
              <a:spcPct val="107000"/>
            </a:lnSpc>
            <a:spcAft>
              <a:spcPts val="800"/>
            </a:spcAft>
          </a:pPr>
          <a:r>
            <a:rPr lang="fr-FR" sz="1400">
              <a:effectLst/>
              <a:latin typeface="Marianne" panose="02000000000000000000" pitchFamily="50" charset="0"/>
              <a:ea typeface="Calibri" panose="020F0502020204030204" pitchFamily="34" charset="0"/>
            </a:rPr>
            <a:t> </a:t>
          </a:r>
          <a:endParaRPr lang="fr-FR" sz="1050">
            <a:effectLst/>
            <a:latin typeface="Arial" panose="020B0604020202020204" pitchFamily="34" charset="0"/>
            <a:ea typeface="Calibri" panose="020F0502020204030204" pitchFamily="34" charset="0"/>
          </a:endParaRPr>
        </a:p>
        <a:p>
          <a:pPr algn="just">
            <a:lnSpc>
              <a:spcPct val="107000"/>
            </a:lnSpc>
            <a:spcAft>
              <a:spcPts val="800"/>
            </a:spcAft>
          </a:pPr>
          <a:r>
            <a:rPr lang="fr-FR" sz="1400">
              <a:effectLst/>
              <a:latin typeface="Marianne" panose="02000000000000000000" pitchFamily="50" charset="0"/>
              <a:ea typeface="Calibri" panose="020F0502020204030204" pitchFamily="34" charset="0"/>
            </a:rPr>
            <a:t> </a:t>
          </a:r>
          <a:endParaRPr lang="fr-FR" sz="1050">
            <a:effectLst/>
            <a:latin typeface="Arial" panose="020B0604020202020204" pitchFamily="34" charset="0"/>
            <a:ea typeface="Calibri" panose="020F0502020204030204" pitchFamily="34" charset="0"/>
          </a:endParaRPr>
        </a:p>
        <a:p>
          <a:pPr marL="457200" indent="-228600">
            <a:lnSpc>
              <a:spcPct val="107000"/>
            </a:lnSpc>
            <a:spcAft>
              <a:spcPts val="800"/>
            </a:spcAft>
          </a:pPr>
          <a:br>
            <a:rPr lang="fr-FR">
              <a:effectLst/>
            </a:rPr>
          </a:br>
          <a:endParaRPr lang="fr-FR">
            <a:effectLst/>
          </a:endParaRPr>
        </a:p>
        <a:p>
          <a:pPr marL="457200" indent="-228600" algn="ctr">
            <a:lnSpc>
              <a:spcPct val="107000"/>
            </a:lnSpc>
            <a:spcAft>
              <a:spcPts val="800"/>
            </a:spcAft>
          </a:pPr>
          <a:r>
            <a:rPr lang="fr-FR" sz="2000" b="1">
              <a:effectLst/>
              <a:latin typeface="Marianne" panose="02000000000000000000" pitchFamily="50" charset="0"/>
            </a:rPr>
            <a:t>	</a:t>
          </a:r>
          <a:r>
            <a:rPr lang="fr-FR" sz="2400" b="1">
              <a:effectLst/>
              <a:latin typeface="Marianne" panose="02000000000000000000" pitchFamily="50" charset="0"/>
            </a:rPr>
            <a:t>Le périmètre</a:t>
          </a:r>
        </a:p>
        <a:p>
          <a:pPr>
            <a:lnSpc>
              <a:spcPct val="107000"/>
            </a:lnSpc>
            <a:spcAft>
              <a:spcPts val="800"/>
            </a:spcAft>
          </a:pPr>
          <a:r>
            <a:rPr lang="fr-FR" sz="1050">
              <a:effectLst/>
              <a:latin typeface="Arial" panose="020B0604020202020204" pitchFamily="34" charset="0"/>
              <a:ea typeface="Calibri" panose="020F0502020204030204" pitchFamily="34" charset="0"/>
            </a:rPr>
            <a:t> </a:t>
          </a:r>
        </a:p>
        <a:p>
          <a:pPr algn="just">
            <a:lnSpc>
              <a:spcPct val="107000"/>
            </a:lnSpc>
            <a:spcBef>
              <a:spcPts val="600"/>
            </a:spcBef>
            <a:spcAft>
              <a:spcPts val="600"/>
            </a:spcAft>
          </a:pPr>
          <a:r>
            <a:rPr lang="fr-FR" sz="1600" b="1" u="none" strike="noStrike">
              <a:effectLst/>
              <a:latin typeface="Marianne" panose="02000000000000000000" pitchFamily="50" charset="0"/>
            </a:rPr>
            <a:t> </a:t>
          </a:r>
          <a:r>
            <a:rPr lang="fr-FR">
              <a:effectLst/>
            </a:rPr>
            <a:t> </a:t>
          </a:r>
          <a:r>
            <a:rPr lang="fr-FR" sz="1600" b="1" u="none" strike="noStrike">
              <a:effectLst/>
              <a:latin typeface="Marianne" panose="02000000000000000000" pitchFamily="50" charset="0"/>
              <a:ea typeface="Calibri" panose="020F0502020204030204" pitchFamily="34" charset="0"/>
            </a:rPr>
            <a:t> </a:t>
          </a:r>
          <a:endParaRPr lang="fr-FR" sz="1050">
            <a:effectLst/>
            <a:latin typeface="Arial" panose="020B0604020202020204" pitchFamily="34" charset="0"/>
            <a:ea typeface="Calibri" panose="020F0502020204030204" pitchFamily="34" charset="0"/>
          </a:endParaRPr>
        </a:p>
        <a:p>
          <a:pPr algn="just">
            <a:lnSpc>
              <a:spcPct val="107000"/>
            </a:lnSpc>
            <a:spcBef>
              <a:spcPts val="600"/>
            </a:spcBef>
            <a:spcAft>
              <a:spcPts val="600"/>
            </a:spcAft>
          </a:pPr>
          <a:r>
            <a:rPr lang="fr-FR" sz="1600" b="1" u="none" strike="noStrike">
              <a:effectLst/>
              <a:latin typeface="Marianne" panose="02000000000000000000" pitchFamily="50" charset="0"/>
              <a:ea typeface="Calibri" panose="020F0502020204030204" pitchFamily="34" charset="0"/>
            </a:rPr>
            <a:t> </a:t>
          </a:r>
          <a:endParaRPr lang="fr-FR" sz="1050">
            <a:effectLst/>
            <a:latin typeface="Arial" panose="020B0604020202020204" pitchFamily="34" charset="0"/>
            <a:ea typeface="Calibri" panose="020F0502020204030204" pitchFamily="34" charset="0"/>
          </a:endParaRPr>
        </a:p>
        <a:p>
          <a:pPr algn="just">
            <a:lnSpc>
              <a:spcPct val="107000"/>
            </a:lnSpc>
            <a:spcBef>
              <a:spcPts val="600"/>
            </a:spcBef>
            <a:spcAft>
              <a:spcPts val="600"/>
            </a:spcAft>
          </a:pPr>
          <a:r>
            <a:rPr lang="fr-FR" sz="1600" b="1" u="none" strike="noStrike">
              <a:effectLst/>
              <a:latin typeface="Marianne" panose="02000000000000000000" pitchFamily="50" charset="0"/>
              <a:ea typeface="Calibri" panose="020F0502020204030204" pitchFamily="34" charset="0"/>
            </a:rPr>
            <a:t> </a:t>
          </a:r>
          <a:endParaRPr lang="fr-FR" sz="1050">
            <a:effectLst/>
            <a:latin typeface="Arial" panose="020B0604020202020204" pitchFamily="34" charset="0"/>
            <a:ea typeface="Calibri" panose="020F0502020204030204" pitchFamily="34" charset="0"/>
          </a:endParaRPr>
        </a:p>
        <a:p>
          <a:pPr algn="just">
            <a:lnSpc>
              <a:spcPct val="107000"/>
            </a:lnSpc>
            <a:spcBef>
              <a:spcPts val="600"/>
            </a:spcBef>
            <a:spcAft>
              <a:spcPts val="600"/>
            </a:spcAft>
          </a:pPr>
          <a:r>
            <a:rPr lang="fr-FR" sz="1600" b="1" u="none" strike="noStrike">
              <a:effectLst/>
              <a:latin typeface="Marianne" panose="02000000000000000000" pitchFamily="50" charset="0"/>
              <a:ea typeface="Calibri" panose="020F0502020204030204" pitchFamily="34" charset="0"/>
            </a:rPr>
            <a:t> </a:t>
          </a:r>
          <a:endParaRPr lang="fr-FR" sz="1050">
            <a:effectLst/>
            <a:latin typeface="Arial" panose="020B0604020202020204" pitchFamily="34" charset="0"/>
            <a:ea typeface="Calibri" panose="020F0502020204030204" pitchFamily="34" charset="0"/>
          </a:endParaRPr>
        </a:p>
        <a:p>
          <a:pPr algn="just">
            <a:lnSpc>
              <a:spcPct val="107000"/>
            </a:lnSpc>
            <a:spcBef>
              <a:spcPts val="600"/>
            </a:spcBef>
            <a:spcAft>
              <a:spcPts val="600"/>
            </a:spcAft>
          </a:pPr>
          <a:r>
            <a:rPr lang="fr-FR" sz="1600" b="1" u="none" strike="noStrike">
              <a:effectLst/>
              <a:latin typeface="Marianne" panose="02000000000000000000" pitchFamily="50" charset="0"/>
              <a:ea typeface="Calibri" panose="020F0502020204030204" pitchFamily="34" charset="0"/>
            </a:rPr>
            <a:t> </a:t>
          </a:r>
          <a:endParaRPr lang="fr-FR" sz="1050">
            <a:effectLst/>
            <a:latin typeface="Arial" panose="020B0604020202020204" pitchFamily="34" charset="0"/>
            <a:ea typeface="Calibri" panose="020F0502020204030204" pitchFamily="34" charset="0"/>
          </a:endParaRPr>
        </a:p>
        <a:p>
          <a:pPr algn="just">
            <a:lnSpc>
              <a:spcPct val="107000"/>
            </a:lnSpc>
            <a:spcBef>
              <a:spcPts val="600"/>
            </a:spcBef>
            <a:spcAft>
              <a:spcPts val="600"/>
            </a:spcAft>
          </a:pPr>
          <a:r>
            <a:rPr lang="fr-FR" sz="1600" b="1" u="none" strike="noStrike">
              <a:effectLst/>
              <a:latin typeface="Marianne" panose="02000000000000000000" pitchFamily="50" charset="0"/>
              <a:ea typeface="Calibri" panose="020F0502020204030204" pitchFamily="34" charset="0"/>
            </a:rPr>
            <a:t> </a:t>
          </a:r>
          <a:endParaRPr lang="fr-FR" sz="1050">
            <a:effectLst/>
            <a:latin typeface="Arial" panose="020B0604020202020204" pitchFamily="34" charset="0"/>
            <a:ea typeface="Calibri" panose="020F0502020204030204" pitchFamily="34" charset="0"/>
          </a:endParaRPr>
        </a:p>
        <a:p>
          <a:pPr algn="just">
            <a:lnSpc>
              <a:spcPct val="107000"/>
            </a:lnSpc>
            <a:spcBef>
              <a:spcPts val="600"/>
            </a:spcBef>
            <a:spcAft>
              <a:spcPts val="600"/>
            </a:spcAft>
          </a:pPr>
          <a:r>
            <a:rPr lang="fr-FR" sz="1600" b="1" u="none" strike="noStrike">
              <a:effectLst/>
              <a:latin typeface="Marianne" panose="02000000000000000000" pitchFamily="50" charset="0"/>
              <a:ea typeface="Calibri" panose="020F0502020204030204" pitchFamily="34" charset="0"/>
            </a:rPr>
            <a:t> </a:t>
          </a:r>
          <a:endParaRPr lang="fr-FR" sz="1050">
            <a:effectLst/>
            <a:latin typeface="Arial" panose="020B0604020202020204" pitchFamily="34" charset="0"/>
            <a:ea typeface="Calibri" panose="020F0502020204030204" pitchFamily="34" charset="0"/>
          </a:endParaRPr>
        </a:p>
        <a:p>
          <a:pPr algn="just">
            <a:lnSpc>
              <a:spcPct val="107000"/>
            </a:lnSpc>
            <a:spcBef>
              <a:spcPts val="600"/>
            </a:spcBef>
            <a:spcAft>
              <a:spcPts val="600"/>
            </a:spcAft>
          </a:pPr>
          <a:r>
            <a:rPr lang="fr-FR" sz="1600" b="1" u="none" strike="noStrike">
              <a:effectLst/>
              <a:latin typeface="Marianne" panose="02000000000000000000" pitchFamily="50" charset="0"/>
              <a:ea typeface="Calibri" panose="020F0502020204030204" pitchFamily="34" charset="0"/>
            </a:rPr>
            <a:t> </a:t>
          </a:r>
          <a:endParaRPr lang="fr-FR" sz="1050">
            <a:effectLst/>
            <a:latin typeface="Arial" panose="020B0604020202020204" pitchFamily="34" charset="0"/>
            <a:ea typeface="Calibri" panose="020F0502020204030204" pitchFamily="34" charset="0"/>
          </a:endParaRPr>
        </a:p>
        <a:p>
          <a:pPr algn="just">
            <a:lnSpc>
              <a:spcPct val="107000"/>
            </a:lnSpc>
            <a:spcBef>
              <a:spcPts val="600"/>
            </a:spcBef>
            <a:spcAft>
              <a:spcPts val="600"/>
            </a:spcAft>
          </a:pPr>
          <a:r>
            <a:rPr lang="fr-FR" sz="1600" b="1" u="none" strike="noStrike">
              <a:effectLst/>
              <a:latin typeface="Marianne" panose="02000000000000000000" pitchFamily="50" charset="0"/>
              <a:ea typeface="Calibri" panose="020F0502020204030204" pitchFamily="34" charset="0"/>
            </a:rPr>
            <a:t> </a:t>
          </a:r>
          <a:endParaRPr lang="fr-FR" sz="1050">
            <a:effectLst/>
            <a:latin typeface="Arial" panose="020B0604020202020204" pitchFamily="34" charset="0"/>
            <a:ea typeface="Calibri" panose="020F0502020204030204" pitchFamily="34" charset="0"/>
          </a:endParaRPr>
        </a:p>
        <a:p>
          <a:pPr>
            <a:lnSpc>
              <a:spcPct val="107000"/>
            </a:lnSpc>
            <a:spcAft>
              <a:spcPts val="800"/>
            </a:spcAft>
          </a:pPr>
          <a:r>
            <a:rPr lang="fr-FR" sz="1600" b="1" u="none" strike="noStrike">
              <a:effectLst/>
              <a:latin typeface="Marianne" panose="02000000000000000000" pitchFamily="50" charset="0"/>
              <a:ea typeface="Calibri" panose="020F0502020204030204" pitchFamily="34" charset="0"/>
            </a:rPr>
            <a:t> </a:t>
          </a:r>
          <a:endParaRPr lang="fr-FR" sz="1050">
            <a:effectLst/>
            <a:latin typeface="Arial" panose="020B0604020202020204" pitchFamily="34" charset="0"/>
            <a:ea typeface="Calibri" panose="020F0502020204030204" pitchFamily="34" charset="0"/>
          </a:endParaRPr>
        </a:p>
        <a:p>
          <a:pPr>
            <a:lnSpc>
              <a:spcPct val="107000"/>
            </a:lnSpc>
            <a:spcAft>
              <a:spcPts val="800"/>
            </a:spcAft>
          </a:pPr>
          <a:r>
            <a:rPr lang="fr-FR" sz="1600" b="1" u="none" strike="noStrike">
              <a:effectLst/>
              <a:latin typeface="Marianne" panose="02000000000000000000" pitchFamily="50" charset="0"/>
              <a:ea typeface="Calibri" panose="020F0502020204030204" pitchFamily="34" charset="0"/>
            </a:rPr>
            <a:t> </a:t>
          </a:r>
          <a:endParaRPr lang="fr-FR" sz="1050">
            <a:effectLst/>
            <a:latin typeface="Arial" panose="020B0604020202020204" pitchFamily="34" charset="0"/>
            <a:ea typeface="Calibri" panose="020F0502020204030204" pitchFamily="34" charset="0"/>
          </a:endParaRPr>
        </a:p>
        <a:p>
          <a:pPr>
            <a:lnSpc>
              <a:spcPct val="107000"/>
            </a:lnSpc>
            <a:spcAft>
              <a:spcPts val="800"/>
            </a:spcAft>
          </a:pPr>
          <a:r>
            <a:rPr lang="fr-FR" sz="1600" b="1" u="none" strike="noStrike">
              <a:effectLst/>
              <a:latin typeface="Marianne" panose="02000000000000000000" pitchFamily="50" charset="0"/>
              <a:ea typeface="Calibri" panose="020F0502020204030204" pitchFamily="34" charset="0"/>
            </a:rPr>
            <a:t> </a:t>
          </a:r>
          <a:endParaRPr lang="fr-FR" sz="1050">
            <a:effectLst/>
            <a:latin typeface="Arial" panose="020B0604020202020204" pitchFamily="34" charset="0"/>
            <a:ea typeface="Calibri" panose="020F0502020204030204" pitchFamily="34" charset="0"/>
          </a:endParaRPr>
        </a:p>
        <a:p>
          <a:pPr>
            <a:lnSpc>
              <a:spcPct val="107000"/>
            </a:lnSpc>
            <a:spcAft>
              <a:spcPts val="800"/>
            </a:spcAft>
          </a:pPr>
          <a:r>
            <a:rPr lang="fr-FR" sz="1600" b="1" u="none" strike="noStrike">
              <a:effectLst/>
              <a:latin typeface="Marianne" panose="02000000000000000000" pitchFamily="50" charset="0"/>
              <a:ea typeface="Calibri" panose="020F0502020204030204" pitchFamily="34" charset="0"/>
            </a:rPr>
            <a:t> </a:t>
          </a:r>
          <a:endParaRPr lang="fr-FR" sz="1050">
            <a:effectLst/>
            <a:latin typeface="Arial" panose="020B0604020202020204" pitchFamily="34" charset="0"/>
            <a:ea typeface="Calibri" panose="020F0502020204030204" pitchFamily="34" charset="0"/>
          </a:endParaRPr>
        </a:p>
        <a:p>
          <a:br>
            <a:rPr lang="fr-FR" sz="1050">
              <a:effectLst/>
              <a:latin typeface="Marianne" panose="02000000000000000000" pitchFamily="50" charset="0"/>
              <a:ea typeface="Calibri" panose="020F0502020204030204" pitchFamily="34" charset="0"/>
              <a:cs typeface="Arial" panose="020B0604020202020204" pitchFamily="34" charset="0"/>
            </a:rPr>
          </a:br>
          <a:endParaRPr lang="fr-FR">
            <a:effectLst/>
          </a:endParaRPr>
        </a:p>
        <a:p>
          <a:br>
            <a:rPr lang="fr-FR" sz="1050">
              <a:effectLst/>
              <a:latin typeface="Marianne" panose="02000000000000000000" pitchFamily="50" charset="0"/>
              <a:ea typeface="Calibri" panose="020F0502020204030204" pitchFamily="34" charset="0"/>
              <a:cs typeface="Arial" panose="020B0604020202020204" pitchFamily="34" charset="0"/>
            </a:rPr>
          </a:br>
          <a:endParaRPr lang="fr-FR">
            <a:effectLst/>
          </a:endParaRPr>
        </a:p>
        <a:p>
          <a:br>
            <a:rPr lang="fr-FR" sz="1050">
              <a:effectLst/>
              <a:latin typeface="Arial" panose="020B0604020202020204" pitchFamily="34" charset="0"/>
              <a:ea typeface="Calibri" panose="020F0502020204030204" pitchFamily="34" charset="0"/>
            </a:rPr>
          </a:br>
          <a:endParaRPr lang="fr-FR" sz="1100"/>
        </a:p>
      </xdr:txBody>
    </xdr:sp>
    <xdr:clientData/>
  </xdr:twoCellAnchor>
  <xdr:twoCellAnchor editAs="oneCell">
    <xdr:from>
      <xdr:col>6</xdr:col>
      <xdr:colOff>201084</xdr:colOff>
      <xdr:row>45</xdr:row>
      <xdr:rowOff>105833</xdr:rowOff>
    </xdr:from>
    <xdr:to>
      <xdr:col>26</xdr:col>
      <xdr:colOff>223710</xdr:colOff>
      <xdr:row>71</xdr:row>
      <xdr:rowOff>48643</xdr:rowOff>
    </xdr:to>
    <xdr:pic>
      <xdr:nvPicPr>
        <xdr:cNvPr id="3" name="Imag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73084" y="8678333"/>
          <a:ext cx="15262626" cy="4895810"/>
        </a:xfrm>
        <a:prstGeom prst="rect">
          <a:avLst/>
        </a:prstGeom>
      </xdr:spPr>
    </xdr:pic>
    <xdr:clientData/>
  </xdr:twoCellAnchor>
  <xdr:twoCellAnchor editAs="oneCell">
    <xdr:from>
      <xdr:col>10</xdr:col>
      <xdr:colOff>165100</xdr:colOff>
      <xdr:row>74</xdr:row>
      <xdr:rowOff>127002</xdr:rowOff>
    </xdr:from>
    <xdr:to>
      <xdr:col>24</xdr:col>
      <xdr:colOff>560916</xdr:colOff>
      <xdr:row>99</xdr:row>
      <xdr:rowOff>132069</xdr:rowOff>
    </xdr:to>
    <xdr:pic>
      <xdr:nvPicPr>
        <xdr:cNvPr id="4" name="Imag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785100" y="14224002"/>
          <a:ext cx="11063816" cy="4767567"/>
        </a:xfrm>
        <a:prstGeom prst="rect">
          <a:avLst/>
        </a:prstGeom>
        <a:solidFill>
          <a:srgbClr val="FFFFFF">
            <a:shade val="85000"/>
          </a:srgbClr>
        </a:solidFill>
        <a:ln w="88900" cap="sq">
          <a:solidFill>
            <a:schemeClr val="tx1"/>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33</xdr:col>
      <xdr:colOff>381000</xdr:colOff>
      <xdr:row>380</xdr:row>
      <xdr:rowOff>63500</xdr:rowOff>
    </xdr:to>
    <xdr:sp macro="" textlink="">
      <xdr:nvSpPr>
        <xdr:cNvPr id="2" name="ZoneTexte 1">
          <a:extLst>
            <a:ext uri="{FF2B5EF4-FFF2-40B4-BE49-F238E27FC236}">
              <a16:creationId xmlns:a16="http://schemas.microsoft.com/office/drawing/2014/main" id="{00000000-0008-0000-0300-000002000000}"/>
            </a:ext>
          </a:extLst>
        </xdr:cNvPr>
        <xdr:cNvSpPr txBox="1"/>
      </xdr:nvSpPr>
      <xdr:spPr>
        <a:xfrm>
          <a:off x="0" y="0"/>
          <a:ext cx="25527000" cy="72453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685800" indent="-457200">
            <a:lnSpc>
              <a:spcPct val="107000"/>
            </a:lnSpc>
            <a:spcAft>
              <a:spcPts val="800"/>
            </a:spcAft>
          </a:pPr>
          <a:endParaRPr lang="fr-FR" sz="2000" b="1">
            <a:solidFill>
              <a:srgbClr val="2F5496"/>
            </a:solidFill>
            <a:effectLst/>
            <a:latin typeface="Marianne" panose="02000000000000000000" pitchFamily="50" charset="0"/>
          </a:endParaRPr>
        </a:p>
        <a:p>
          <a:pPr marL="685800" indent="-457200">
            <a:lnSpc>
              <a:spcPct val="107000"/>
            </a:lnSpc>
            <a:spcAft>
              <a:spcPts val="800"/>
            </a:spcAft>
          </a:pPr>
          <a:r>
            <a:rPr lang="fr-FR" sz="3200" b="1">
              <a:solidFill>
                <a:srgbClr val="2F5496"/>
              </a:solidFill>
              <a:effectLst/>
              <a:latin typeface="Marianne" panose="02000000000000000000" pitchFamily="50" charset="0"/>
            </a:rPr>
            <a:t>2. Référentiel</a:t>
          </a:r>
          <a:endParaRPr lang="fr-FR" sz="4000" b="1">
            <a:solidFill>
              <a:srgbClr val="2F5496"/>
            </a:solidFill>
            <a:effectLst/>
            <a:latin typeface="Marianne" panose="02000000000000000000" pitchFamily="50" charset="0"/>
          </a:endParaRPr>
        </a:p>
        <a:p>
          <a:pPr>
            <a:lnSpc>
              <a:spcPct val="107000"/>
            </a:lnSpc>
            <a:spcAft>
              <a:spcPts val="800"/>
            </a:spcAft>
          </a:pPr>
          <a:endParaRPr lang="fr-FR" sz="1800" b="1">
            <a:effectLst/>
            <a:latin typeface="Marianne" panose="02000000000000000000" pitchFamily="50" charset="0"/>
            <a:ea typeface="Calibri" panose="020F0502020204030204" pitchFamily="34" charset="0"/>
          </a:endParaRPr>
        </a:p>
        <a:p>
          <a:pPr>
            <a:lnSpc>
              <a:spcPct val="107000"/>
            </a:lnSpc>
            <a:spcAft>
              <a:spcPts val="800"/>
            </a:spcAft>
          </a:pPr>
          <a:r>
            <a:rPr lang="fr-FR" sz="2400" b="1">
              <a:effectLst/>
              <a:latin typeface="Marianne" panose="02000000000000000000" pitchFamily="50" charset="0"/>
              <a:ea typeface="Calibri" panose="020F0502020204030204" pitchFamily="34" charset="0"/>
            </a:rPr>
            <a:t>Lexique – Définition des rubriques</a:t>
          </a:r>
          <a:endParaRPr lang="fr-FR" sz="2400">
            <a:effectLst/>
            <a:latin typeface="Arial" panose="020B0604020202020204" pitchFamily="34" charset="0"/>
            <a:ea typeface="Calibri" panose="020F0502020204030204" pitchFamily="34" charset="0"/>
          </a:endParaRPr>
        </a:p>
        <a:p>
          <a:pPr algn="just">
            <a:lnSpc>
              <a:spcPct val="107000"/>
            </a:lnSpc>
            <a:spcAft>
              <a:spcPts val="800"/>
            </a:spcAft>
          </a:pPr>
          <a:r>
            <a:rPr lang="fr-FR" sz="2000" b="1">
              <a:effectLst/>
              <a:latin typeface="Marianne" panose="02000000000000000000" pitchFamily="50" charset="0"/>
              <a:ea typeface="Calibri" panose="020F0502020204030204" pitchFamily="34" charset="0"/>
            </a:rPr>
            <a:t>Unités de travail : </a:t>
          </a:r>
          <a:r>
            <a:rPr lang="fr-FR" sz="2000">
              <a:effectLst/>
              <a:latin typeface="Marianne" panose="02000000000000000000" pitchFamily="50" charset="0"/>
              <a:ea typeface="Calibri" panose="020F0502020204030204" pitchFamily="34" charset="0"/>
            </a:rPr>
            <a:t>Situations de travail présentant les mêmes caractéristiques, dans lesquelles les travailleurs sont confrontés aux mêmes risques. Le découpage de la structure peut se faire par postes, métiers, par services, par localisation.</a:t>
          </a:r>
          <a:endParaRPr lang="fr-FR" sz="2000">
            <a:effectLst/>
            <a:latin typeface="Arial" panose="020B0604020202020204" pitchFamily="34" charset="0"/>
            <a:ea typeface="Calibri" panose="020F0502020204030204" pitchFamily="34" charset="0"/>
          </a:endParaRPr>
        </a:p>
        <a:p>
          <a:pPr algn="just">
            <a:lnSpc>
              <a:spcPct val="107000"/>
            </a:lnSpc>
            <a:spcAft>
              <a:spcPts val="800"/>
            </a:spcAft>
          </a:pPr>
          <a:r>
            <a:rPr lang="fr-FR" sz="2000" b="1">
              <a:effectLst/>
              <a:latin typeface="Marianne" panose="02000000000000000000" pitchFamily="50" charset="0"/>
              <a:ea typeface="Calibri" panose="020F0502020204030204" pitchFamily="34" charset="0"/>
            </a:rPr>
            <a:t>Famille professionnelle :</a:t>
          </a:r>
          <a:r>
            <a:rPr lang="fr-FR" sz="2000">
              <a:effectLst/>
              <a:latin typeface="Marianne" panose="02000000000000000000" pitchFamily="50" charset="0"/>
              <a:ea typeface="Calibri" panose="020F0502020204030204" pitchFamily="34" charset="0"/>
            </a:rPr>
            <a:t> Groupe de métiers qui exposent les agents à des risques similaires ou à des conditions homogènes d’exposition aux risques. Il s'agit de la première </a:t>
          </a:r>
          <a:r>
            <a:rPr lang="fr-FR" sz="2000" b="1">
              <a:effectLst/>
              <a:latin typeface="Marianne" panose="02000000000000000000" pitchFamily="50" charset="0"/>
              <a:ea typeface="Calibri" panose="020F0502020204030204" pitchFamily="34" charset="0"/>
            </a:rPr>
            <a:t>sous – unité de travail</a:t>
          </a:r>
          <a:r>
            <a:rPr lang="fr-FR" sz="2000">
              <a:effectLst/>
              <a:latin typeface="Marianne" panose="02000000000000000000" pitchFamily="50" charset="0"/>
              <a:ea typeface="Calibri" panose="020F0502020204030204" pitchFamily="34" charset="0"/>
            </a:rPr>
            <a:t> du DUERP en AC.</a:t>
          </a:r>
          <a:endParaRPr lang="fr-FR" sz="2000">
            <a:effectLst/>
            <a:latin typeface="Arial" panose="020B0604020202020204" pitchFamily="34" charset="0"/>
            <a:ea typeface="Calibri" panose="020F0502020204030204" pitchFamily="34" charset="0"/>
          </a:endParaRPr>
        </a:p>
        <a:p>
          <a:pPr algn="just">
            <a:lnSpc>
              <a:spcPct val="107000"/>
            </a:lnSpc>
            <a:spcAft>
              <a:spcPts val="800"/>
            </a:spcAft>
          </a:pPr>
          <a:r>
            <a:rPr lang="fr-FR" sz="2000" b="1">
              <a:effectLst/>
              <a:latin typeface="Marianne" panose="02000000000000000000" pitchFamily="50" charset="0"/>
              <a:ea typeface="Calibri" panose="020F0502020204030204" pitchFamily="34" charset="0"/>
            </a:rPr>
            <a:t>Localisation :</a:t>
          </a:r>
          <a:r>
            <a:rPr lang="fr-FR" sz="2000">
              <a:effectLst/>
              <a:latin typeface="Marianne" panose="02000000000000000000" pitchFamily="50" charset="0"/>
              <a:ea typeface="Calibri" panose="020F0502020204030204" pitchFamily="34" charset="0"/>
            </a:rPr>
            <a:t> Site sur lequel se trouve la famille professionnelle identifiée. Il s'agit de la deuxième </a:t>
          </a:r>
          <a:r>
            <a:rPr lang="fr-FR" sz="2000" b="1">
              <a:effectLst/>
              <a:latin typeface="Marianne" panose="02000000000000000000" pitchFamily="50" charset="0"/>
              <a:ea typeface="Calibri" panose="020F0502020204030204" pitchFamily="34" charset="0"/>
            </a:rPr>
            <a:t>sous – unité de travail</a:t>
          </a:r>
          <a:r>
            <a:rPr lang="fr-FR" sz="2000">
              <a:effectLst/>
              <a:latin typeface="Marianne" panose="02000000000000000000" pitchFamily="50" charset="0"/>
              <a:ea typeface="Calibri" panose="020F0502020204030204" pitchFamily="34" charset="0"/>
            </a:rPr>
            <a:t> du DU en AC.</a:t>
          </a:r>
          <a:endParaRPr lang="fr-FR" sz="2000">
            <a:effectLst/>
            <a:latin typeface="Arial" panose="020B0604020202020204" pitchFamily="34" charset="0"/>
            <a:ea typeface="Calibri" panose="020F0502020204030204" pitchFamily="34" charset="0"/>
          </a:endParaRPr>
        </a:p>
        <a:p>
          <a:pPr algn="just">
            <a:lnSpc>
              <a:spcPct val="107000"/>
            </a:lnSpc>
            <a:spcAft>
              <a:spcPts val="800"/>
            </a:spcAft>
          </a:pPr>
          <a:r>
            <a:rPr lang="fr-FR" sz="2000" b="1">
              <a:effectLst/>
              <a:latin typeface="Marianne" panose="02000000000000000000" pitchFamily="50" charset="0"/>
              <a:ea typeface="Calibri" panose="020F0502020204030204" pitchFamily="34" charset="0"/>
            </a:rPr>
            <a:t>Risque identifié :</a:t>
          </a:r>
          <a:r>
            <a:rPr lang="fr-FR" sz="2000">
              <a:effectLst/>
              <a:latin typeface="Marianne" panose="02000000000000000000" pitchFamily="50" charset="0"/>
              <a:ea typeface="Calibri" panose="020F0502020204030204" pitchFamily="34" charset="0"/>
            </a:rPr>
            <a:t> Risque professionnel auquel les agents d'une même famille professionnelle sont exposés.</a:t>
          </a:r>
          <a:endParaRPr lang="fr-FR" sz="2000">
            <a:effectLst/>
            <a:latin typeface="Arial" panose="020B0604020202020204" pitchFamily="34" charset="0"/>
            <a:ea typeface="Calibri" panose="020F0502020204030204" pitchFamily="34" charset="0"/>
          </a:endParaRPr>
        </a:p>
        <a:p>
          <a:pPr algn="just">
            <a:lnSpc>
              <a:spcPct val="107000"/>
            </a:lnSpc>
            <a:spcAft>
              <a:spcPts val="800"/>
            </a:spcAft>
          </a:pPr>
          <a:r>
            <a:rPr lang="fr-FR" sz="2000" b="1">
              <a:effectLst/>
              <a:latin typeface="Marianne" panose="02000000000000000000" pitchFamily="50" charset="0"/>
              <a:ea typeface="Calibri" panose="020F0502020204030204" pitchFamily="34" charset="0"/>
            </a:rPr>
            <a:t>Situation dangereuse</a:t>
          </a:r>
          <a:r>
            <a:rPr lang="fr-FR" sz="2000">
              <a:effectLst/>
              <a:latin typeface="Marianne" panose="02000000000000000000" pitchFamily="50" charset="0"/>
              <a:ea typeface="Calibri" panose="020F0502020204030204" pitchFamily="34" charset="0"/>
            </a:rPr>
            <a:t> : Situation de travail durant laquelle l'agent est exposé au danger.</a:t>
          </a:r>
          <a:endParaRPr lang="fr-FR" sz="2000">
            <a:effectLst/>
            <a:latin typeface="Arial" panose="020B0604020202020204" pitchFamily="34" charset="0"/>
            <a:ea typeface="Calibri" panose="020F0502020204030204" pitchFamily="34" charset="0"/>
          </a:endParaRPr>
        </a:p>
        <a:p>
          <a:pPr algn="just">
            <a:lnSpc>
              <a:spcPct val="107000"/>
            </a:lnSpc>
            <a:spcAft>
              <a:spcPts val="800"/>
            </a:spcAft>
          </a:pPr>
          <a:r>
            <a:rPr lang="fr-FR" sz="2000" b="1">
              <a:effectLst/>
              <a:latin typeface="Marianne" panose="02000000000000000000" pitchFamily="50" charset="0"/>
              <a:ea typeface="Calibri" panose="020F0502020204030204" pitchFamily="34" charset="0"/>
            </a:rPr>
            <a:t>Effectif concerné :</a:t>
          </a:r>
          <a:r>
            <a:rPr lang="fr-FR" sz="2000">
              <a:effectLst/>
              <a:latin typeface="Marianne" panose="02000000000000000000" pitchFamily="50" charset="0"/>
              <a:ea typeface="Calibri" panose="020F0502020204030204" pitchFamily="34" charset="0"/>
            </a:rPr>
            <a:t> Nombre d'agents appartenant à une même famille professionnelle et présent sur le même site, étant exposés au risque identifié.</a:t>
          </a:r>
          <a:endParaRPr lang="fr-FR" sz="2000">
            <a:effectLst/>
            <a:latin typeface="Arial" panose="020B0604020202020204" pitchFamily="34" charset="0"/>
            <a:ea typeface="Calibri" panose="020F0502020204030204" pitchFamily="34" charset="0"/>
          </a:endParaRPr>
        </a:p>
        <a:p>
          <a:pPr algn="just">
            <a:lnSpc>
              <a:spcPct val="107000"/>
            </a:lnSpc>
            <a:spcAft>
              <a:spcPts val="800"/>
            </a:spcAft>
          </a:pPr>
          <a:r>
            <a:rPr lang="fr-FR" sz="2000" b="1">
              <a:effectLst/>
              <a:latin typeface="Marianne" panose="02000000000000000000" pitchFamily="50" charset="0"/>
              <a:ea typeface="Calibri" panose="020F0502020204030204" pitchFamily="34" charset="0"/>
            </a:rPr>
            <a:t>Gravité potentielle :</a:t>
          </a:r>
          <a:r>
            <a:rPr lang="fr-FR" sz="2000">
              <a:effectLst/>
              <a:latin typeface="Marianne" panose="02000000000000000000" pitchFamily="50" charset="0"/>
              <a:ea typeface="Calibri" panose="020F0502020204030204" pitchFamily="34" charset="0"/>
            </a:rPr>
            <a:t> Mesure du taux d’impact sur la santé. Elle peut être faible, modérée, grave ou très grave.</a:t>
          </a:r>
          <a:endParaRPr lang="fr-FR" sz="2000">
            <a:effectLst/>
            <a:latin typeface="Arial" panose="020B0604020202020204" pitchFamily="34" charset="0"/>
            <a:ea typeface="Calibri" panose="020F0502020204030204" pitchFamily="34" charset="0"/>
          </a:endParaRPr>
        </a:p>
        <a:p>
          <a:pPr algn="just">
            <a:lnSpc>
              <a:spcPct val="107000"/>
            </a:lnSpc>
            <a:spcAft>
              <a:spcPts val="800"/>
            </a:spcAft>
          </a:pPr>
          <a:r>
            <a:rPr lang="fr-FR" sz="2000" b="1">
              <a:effectLst/>
              <a:latin typeface="Marianne" panose="02000000000000000000" pitchFamily="50" charset="0"/>
              <a:ea typeface="Calibri" panose="020F0502020204030204" pitchFamily="34" charset="0"/>
            </a:rPr>
            <a:t>Fréquence d’exposition :</a:t>
          </a:r>
          <a:r>
            <a:rPr lang="fr-FR" sz="2000">
              <a:effectLst/>
              <a:latin typeface="Marianne" panose="02000000000000000000" pitchFamily="50" charset="0"/>
              <a:ea typeface="Calibri" panose="020F0502020204030204" pitchFamily="34" charset="0"/>
            </a:rPr>
            <a:t> Temps d’exposition au risque. Elle peut être rare, occasionnelle, fréquente ou très fréquente.</a:t>
          </a:r>
          <a:endParaRPr lang="fr-FR" sz="2000">
            <a:effectLst/>
            <a:latin typeface="Arial" panose="020B0604020202020204" pitchFamily="34" charset="0"/>
            <a:ea typeface="Calibri" panose="020F0502020204030204" pitchFamily="34" charset="0"/>
          </a:endParaRPr>
        </a:p>
        <a:p>
          <a:pPr algn="just">
            <a:lnSpc>
              <a:spcPct val="107000"/>
            </a:lnSpc>
            <a:spcAft>
              <a:spcPts val="800"/>
            </a:spcAft>
          </a:pPr>
          <a:r>
            <a:rPr lang="fr-FR" sz="2000" b="1">
              <a:effectLst/>
              <a:latin typeface="Marianne" panose="02000000000000000000" pitchFamily="50" charset="0"/>
              <a:ea typeface="Calibri" panose="020F0502020204030204" pitchFamily="34" charset="0"/>
            </a:rPr>
            <a:t>Risque brut - Niveau de risque initial :</a:t>
          </a:r>
          <a:r>
            <a:rPr lang="fr-FR" sz="2000">
              <a:effectLst/>
              <a:latin typeface="Marianne" panose="02000000000000000000" pitchFamily="50" charset="0"/>
              <a:ea typeface="Calibri" panose="020F0502020204030204" pitchFamily="34" charset="0"/>
            </a:rPr>
            <a:t> Niveau de risque sans tenir compte des mesures de prévention existantes.</a:t>
          </a:r>
          <a:endParaRPr lang="fr-FR" sz="2000">
            <a:effectLst/>
            <a:latin typeface="Arial" panose="020B0604020202020204" pitchFamily="34" charset="0"/>
            <a:ea typeface="Calibri" panose="020F0502020204030204" pitchFamily="34" charset="0"/>
          </a:endParaRPr>
        </a:p>
        <a:p>
          <a:pPr algn="just">
            <a:lnSpc>
              <a:spcPct val="107000"/>
            </a:lnSpc>
            <a:spcAft>
              <a:spcPts val="800"/>
            </a:spcAft>
          </a:pPr>
          <a:r>
            <a:rPr lang="fr-FR" sz="2000" b="1">
              <a:effectLst/>
              <a:latin typeface="Marianne" panose="02000000000000000000" pitchFamily="50" charset="0"/>
              <a:ea typeface="Calibri" panose="020F0502020204030204" pitchFamily="34" charset="0"/>
            </a:rPr>
            <a:t>Mesures préventives existantes :</a:t>
          </a:r>
          <a:r>
            <a:rPr lang="fr-FR" sz="2000">
              <a:effectLst/>
              <a:latin typeface="Marianne" panose="02000000000000000000" pitchFamily="50" charset="0"/>
              <a:ea typeface="Calibri" panose="020F0502020204030204" pitchFamily="34" charset="0"/>
            </a:rPr>
            <a:t> Les mesures de prévention déjà mises en place et réellement appliquées pour réduire l'exposition des agents à la situation dangereuse décrite.</a:t>
          </a:r>
          <a:endParaRPr lang="fr-FR" sz="2000">
            <a:effectLst/>
            <a:latin typeface="Arial" panose="020B0604020202020204" pitchFamily="34" charset="0"/>
            <a:ea typeface="Calibri" panose="020F0502020204030204" pitchFamily="34" charset="0"/>
          </a:endParaRPr>
        </a:p>
        <a:p>
          <a:pPr algn="just">
            <a:lnSpc>
              <a:spcPct val="107000"/>
            </a:lnSpc>
            <a:spcAft>
              <a:spcPts val="800"/>
            </a:spcAft>
          </a:pPr>
          <a:r>
            <a:rPr lang="fr-FR" sz="2000" b="1">
              <a:effectLst/>
              <a:latin typeface="Marianne" panose="02000000000000000000" pitchFamily="50" charset="0"/>
              <a:ea typeface="Calibri" panose="020F0502020204030204" pitchFamily="34" charset="0"/>
            </a:rPr>
            <a:t>Maîtrise du risque :</a:t>
          </a:r>
          <a:r>
            <a:rPr lang="fr-FR" sz="2000">
              <a:effectLst/>
              <a:latin typeface="Marianne" panose="02000000000000000000" pitchFamily="50" charset="0"/>
              <a:ea typeface="Calibri" panose="020F0502020204030204" pitchFamily="34" charset="0"/>
            </a:rPr>
            <a:t> Coefficient et indicateur permettant de calculer le niveau de risque final. Il correspond à l’évaluation de l’efficacité des mesures de prévention existantes sur le risque.</a:t>
          </a:r>
          <a:endParaRPr lang="fr-FR" sz="2000">
            <a:effectLst/>
            <a:latin typeface="Arial" panose="020B0604020202020204" pitchFamily="34" charset="0"/>
            <a:ea typeface="Calibri" panose="020F0502020204030204" pitchFamily="34" charset="0"/>
          </a:endParaRPr>
        </a:p>
        <a:p>
          <a:pPr algn="just">
            <a:lnSpc>
              <a:spcPct val="107000"/>
            </a:lnSpc>
            <a:spcAft>
              <a:spcPts val="800"/>
            </a:spcAft>
          </a:pPr>
          <a:r>
            <a:rPr lang="fr-FR" sz="2000" b="1">
              <a:effectLst/>
              <a:latin typeface="Marianne" panose="02000000000000000000" pitchFamily="50" charset="0"/>
              <a:ea typeface="Calibri" panose="020F0502020204030204" pitchFamily="34" charset="0"/>
            </a:rPr>
            <a:t>Risque résiduel - Niveau de risque final :</a:t>
          </a:r>
          <a:r>
            <a:rPr lang="fr-FR" sz="2000">
              <a:effectLst/>
              <a:latin typeface="Marianne" panose="02000000000000000000" pitchFamily="50" charset="0"/>
              <a:ea typeface="Calibri" panose="020F0502020204030204" pitchFamily="34" charset="0"/>
            </a:rPr>
            <a:t> Niveau de risque une fois les mesures de prévention mises en place. </a:t>
          </a:r>
          <a:r>
            <a:rPr lang="fr-FR" sz="2000" b="1">
              <a:effectLst/>
              <a:latin typeface="Marianne" panose="02000000000000000000" pitchFamily="50" charset="0"/>
              <a:ea typeface="Calibri" panose="020F0502020204030204" pitchFamily="34" charset="0"/>
            </a:rPr>
            <a:t>Attention</a:t>
          </a:r>
          <a:r>
            <a:rPr lang="fr-FR" sz="2000">
              <a:effectLst/>
              <a:latin typeface="Marianne" panose="02000000000000000000" pitchFamily="50" charset="0"/>
              <a:ea typeface="Calibri" panose="020F0502020204030204" pitchFamily="34" charset="0"/>
            </a:rPr>
            <a:t>, le risque résiduel n’est applicable qu’une fois que la mesure de prévention est véritablement effective et suivie.</a:t>
          </a:r>
          <a:endParaRPr lang="fr-FR" sz="2000">
            <a:effectLst/>
            <a:latin typeface="Arial" panose="020B0604020202020204" pitchFamily="34" charset="0"/>
            <a:ea typeface="Calibri" panose="020F0502020204030204" pitchFamily="34" charset="0"/>
          </a:endParaRPr>
        </a:p>
        <a:p>
          <a:pPr algn="just">
            <a:lnSpc>
              <a:spcPct val="107000"/>
            </a:lnSpc>
            <a:spcAft>
              <a:spcPts val="800"/>
            </a:spcAft>
          </a:pPr>
          <a:r>
            <a:rPr lang="fr-FR" sz="2000" b="1">
              <a:effectLst/>
              <a:latin typeface="Marianne" panose="02000000000000000000" pitchFamily="50" charset="0"/>
              <a:ea typeface="Calibri" panose="020F0502020204030204" pitchFamily="34" charset="0"/>
            </a:rPr>
            <a:t>Mesures préventives proposées :</a:t>
          </a:r>
          <a:r>
            <a:rPr lang="fr-FR" sz="2000">
              <a:effectLst/>
              <a:latin typeface="Marianne" panose="02000000000000000000" pitchFamily="50" charset="0"/>
              <a:ea typeface="Calibri" panose="020F0502020204030204" pitchFamily="34" charset="0"/>
            </a:rPr>
            <a:t> Les mesures de prévention que vous proposez de déployer dans le cadre du plan d'action.</a:t>
          </a:r>
          <a:endParaRPr lang="fr-FR" sz="2000">
            <a:effectLst/>
            <a:latin typeface="Arial" panose="020B0604020202020204" pitchFamily="34" charset="0"/>
            <a:ea typeface="Calibri" panose="020F0502020204030204" pitchFamily="34" charset="0"/>
          </a:endParaRPr>
        </a:p>
        <a:p>
          <a:pPr algn="just">
            <a:lnSpc>
              <a:spcPct val="107000"/>
            </a:lnSpc>
            <a:spcAft>
              <a:spcPts val="800"/>
            </a:spcAft>
          </a:pPr>
          <a:r>
            <a:rPr lang="fr-FR" sz="2000" b="1">
              <a:effectLst/>
              <a:latin typeface="Marianne" panose="02000000000000000000" pitchFamily="50" charset="0"/>
              <a:ea typeface="Calibri" panose="020F0502020204030204" pitchFamily="34" charset="0"/>
            </a:rPr>
            <a:t>Niveau de maîtrise attendu :</a:t>
          </a:r>
          <a:r>
            <a:rPr lang="fr-FR" sz="2000">
              <a:effectLst/>
              <a:latin typeface="Marianne" panose="02000000000000000000" pitchFamily="50" charset="0"/>
              <a:ea typeface="Calibri" panose="020F0502020204030204" pitchFamily="34" charset="0"/>
            </a:rPr>
            <a:t> Coefficient qui sera obtenu une fois que les mesures proposées seront effectives.</a:t>
          </a:r>
          <a:endParaRPr lang="fr-FR" sz="2000">
            <a:effectLst/>
            <a:latin typeface="Arial" panose="020B0604020202020204" pitchFamily="34" charset="0"/>
            <a:ea typeface="Calibri" panose="020F0502020204030204" pitchFamily="34" charset="0"/>
          </a:endParaRPr>
        </a:p>
        <a:p>
          <a:pPr algn="just">
            <a:lnSpc>
              <a:spcPct val="107000"/>
            </a:lnSpc>
            <a:spcAft>
              <a:spcPts val="800"/>
            </a:spcAft>
          </a:pPr>
          <a:r>
            <a:rPr lang="fr-FR" sz="2000" b="1">
              <a:effectLst/>
              <a:latin typeface="Marianne" panose="02000000000000000000" pitchFamily="50" charset="0"/>
              <a:ea typeface="Calibri" panose="020F0502020204030204" pitchFamily="34" charset="0"/>
            </a:rPr>
            <a:t>Niveau de risque attendu :</a:t>
          </a:r>
          <a:r>
            <a:rPr lang="fr-FR" sz="2000">
              <a:effectLst/>
              <a:latin typeface="Marianne" panose="02000000000000000000" pitchFamily="50" charset="0"/>
              <a:ea typeface="Calibri" panose="020F0502020204030204" pitchFamily="34" charset="0"/>
            </a:rPr>
            <a:t> Le niveau de risque prévisionnel. </a:t>
          </a:r>
        </a:p>
        <a:p>
          <a:pPr algn="just">
            <a:lnSpc>
              <a:spcPct val="107000"/>
            </a:lnSpc>
            <a:spcAft>
              <a:spcPts val="800"/>
            </a:spcAft>
          </a:pPr>
          <a:endParaRPr lang="fr-FR" sz="1100">
            <a:effectLst/>
            <a:latin typeface="Marianne" panose="02000000000000000000" pitchFamily="50" charset="0"/>
            <a:ea typeface="Calibri" panose="020F0502020204030204" pitchFamily="34" charset="0"/>
          </a:endParaRPr>
        </a:p>
        <a:p>
          <a:pPr algn="just">
            <a:lnSpc>
              <a:spcPct val="107000"/>
            </a:lnSpc>
            <a:spcAft>
              <a:spcPts val="800"/>
            </a:spcAft>
          </a:pPr>
          <a:endParaRPr lang="fr-FR" sz="1100">
            <a:effectLst/>
            <a:latin typeface="Marianne" panose="02000000000000000000" pitchFamily="50" charset="0"/>
            <a:ea typeface="Calibri" panose="020F0502020204030204" pitchFamily="34" charset="0"/>
          </a:endParaRPr>
        </a:p>
        <a:p>
          <a:pPr algn="just">
            <a:lnSpc>
              <a:spcPct val="107000"/>
            </a:lnSpc>
            <a:spcAft>
              <a:spcPts val="800"/>
            </a:spcAft>
          </a:pPr>
          <a:endParaRPr lang="fr-FR" sz="1050">
            <a:effectLst/>
            <a:latin typeface="Arial" panose="020B0604020202020204" pitchFamily="34" charset="0"/>
            <a:ea typeface="Calibri" panose="020F0502020204030204" pitchFamily="34" charset="0"/>
          </a:endParaRPr>
        </a:p>
        <a:p>
          <a:pPr marL="457200" indent="-228600">
            <a:lnSpc>
              <a:spcPct val="107000"/>
            </a:lnSpc>
            <a:spcAft>
              <a:spcPts val="800"/>
            </a:spcAft>
          </a:pPr>
          <a:br>
            <a:rPr lang="fr-FR" sz="1100" b="1">
              <a:effectLst/>
              <a:latin typeface="Marianne" panose="02000000000000000000" pitchFamily="50" charset="0"/>
              <a:ea typeface="Calibri" panose="020F0502020204030204" pitchFamily="34" charset="0"/>
              <a:cs typeface="Arial" panose="020B0604020202020204" pitchFamily="34" charset="0"/>
            </a:rPr>
          </a:br>
          <a:endParaRPr lang="fr-FR" sz="1100" b="1">
            <a:effectLst/>
            <a:latin typeface="Marianne" panose="02000000000000000000" pitchFamily="50" charset="0"/>
            <a:ea typeface="Calibri" panose="020F0502020204030204" pitchFamily="34" charset="0"/>
            <a:cs typeface="Arial" panose="020B0604020202020204" pitchFamily="34" charset="0"/>
          </a:endParaRPr>
        </a:p>
        <a:p>
          <a:pPr marL="457200" indent="-228600">
            <a:lnSpc>
              <a:spcPct val="107000"/>
            </a:lnSpc>
            <a:spcAft>
              <a:spcPts val="800"/>
            </a:spcAft>
          </a:pPr>
          <a:r>
            <a:rPr lang="fr-FR" sz="2400" b="1">
              <a:effectLst/>
              <a:latin typeface="Marianne" panose="02000000000000000000" pitchFamily="50" charset="0"/>
            </a:rPr>
            <a:t>Unités de travail – Familles professionnelles</a:t>
          </a:r>
        </a:p>
        <a:p>
          <a:br>
            <a:rPr lang="fr-FR" sz="1100">
              <a:effectLst/>
              <a:latin typeface="Arial" panose="020B0604020202020204" pitchFamily="34" charset="0"/>
              <a:ea typeface="Calibri" panose="020F0502020204030204" pitchFamily="34" charset="0"/>
            </a:rPr>
          </a:br>
          <a:endParaRPr lang="fr-FR">
            <a:effectLst/>
          </a:endParaRPr>
        </a:p>
        <a:p>
          <a:pPr algn="just">
            <a:lnSpc>
              <a:spcPct val="107000"/>
            </a:lnSpc>
            <a:spcAft>
              <a:spcPts val="0"/>
            </a:spcAft>
          </a:pPr>
          <a:br>
            <a:rPr lang="fr-FR" sz="1100">
              <a:effectLst/>
              <a:latin typeface="Marianne" panose="02000000000000000000" pitchFamily="50" charset="0"/>
              <a:ea typeface="Calibri" panose="020F0502020204030204" pitchFamily="34" charset="0"/>
              <a:cs typeface="Arial" panose="020B0604020202020204" pitchFamily="34" charset="0"/>
            </a:rPr>
          </a:br>
          <a:br>
            <a:rPr lang="fr-FR" sz="1100">
              <a:effectLst/>
              <a:latin typeface="Marianne" panose="02000000000000000000" pitchFamily="50" charset="0"/>
              <a:ea typeface="Calibri" panose="020F0502020204030204" pitchFamily="34" charset="0"/>
              <a:cs typeface="Arial" panose="020B0604020202020204" pitchFamily="34" charset="0"/>
            </a:rPr>
          </a:br>
          <a:r>
            <a:rPr lang="fr-FR" sz="1100">
              <a:effectLst/>
              <a:latin typeface="Marianne" panose="02000000000000000000" pitchFamily="50" charset="0"/>
              <a:ea typeface="Calibri" panose="020F0502020204030204" pitchFamily="34" charset="0"/>
            </a:rPr>
            <a:t> </a:t>
          </a:r>
          <a:endParaRPr lang="fr-FR" sz="1050">
            <a:effectLst/>
            <a:latin typeface="Arial" panose="020B0604020202020204" pitchFamily="34" charset="0"/>
            <a:ea typeface="Calibri" panose="020F0502020204030204" pitchFamily="34" charset="0"/>
          </a:endParaRPr>
        </a:p>
        <a:p>
          <a:pPr algn="just">
            <a:lnSpc>
              <a:spcPct val="107000"/>
            </a:lnSpc>
            <a:spcAft>
              <a:spcPts val="0"/>
            </a:spcAft>
          </a:pPr>
          <a:r>
            <a:rPr lang="fr-FR" sz="1800" b="1">
              <a:effectLst/>
              <a:latin typeface="Marianne" panose="02000000000000000000" pitchFamily="50" charset="0"/>
              <a:ea typeface="Calibri" panose="020F0502020204030204" pitchFamily="34" charset="0"/>
            </a:rPr>
            <a:t> </a:t>
          </a:r>
          <a:endParaRPr lang="fr-FR" sz="1050">
            <a:effectLst/>
            <a:latin typeface="Arial" panose="020B0604020202020204" pitchFamily="34" charset="0"/>
            <a:ea typeface="Calibri" panose="020F0502020204030204" pitchFamily="34" charset="0"/>
          </a:endParaRPr>
        </a:p>
        <a:p>
          <a:pPr>
            <a:lnSpc>
              <a:spcPct val="107000"/>
            </a:lnSpc>
            <a:spcAft>
              <a:spcPts val="800"/>
            </a:spcAft>
          </a:pPr>
          <a:endParaRPr lang="fr-FR" sz="1800" b="1">
            <a:effectLst/>
            <a:latin typeface="Marianne" panose="02000000000000000000" pitchFamily="50" charset="0"/>
            <a:ea typeface="Calibri" panose="020F0502020204030204" pitchFamily="34" charset="0"/>
          </a:endParaRPr>
        </a:p>
        <a:p>
          <a:pPr>
            <a:lnSpc>
              <a:spcPct val="107000"/>
            </a:lnSpc>
            <a:spcAft>
              <a:spcPts val="800"/>
            </a:spcAft>
          </a:pPr>
          <a:endParaRPr lang="fr-FR" sz="1800" b="1">
            <a:effectLst/>
            <a:latin typeface="Marianne" panose="02000000000000000000" pitchFamily="50" charset="0"/>
            <a:ea typeface="Calibri" panose="020F0502020204030204" pitchFamily="34" charset="0"/>
          </a:endParaRPr>
        </a:p>
        <a:p>
          <a:pPr>
            <a:lnSpc>
              <a:spcPct val="107000"/>
            </a:lnSpc>
            <a:spcAft>
              <a:spcPts val="800"/>
            </a:spcAft>
          </a:pPr>
          <a:endParaRPr lang="fr-FR" sz="1800" b="1">
            <a:effectLst/>
            <a:latin typeface="Marianne" panose="02000000000000000000" pitchFamily="50" charset="0"/>
            <a:ea typeface="Calibri" panose="020F0502020204030204" pitchFamily="34" charset="0"/>
          </a:endParaRPr>
        </a:p>
        <a:p>
          <a:pPr>
            <a:lnSpc>
              <a:spcPct val="107000"/>
            </a:lnSpc>
            <a:spcAft>
              <a:spcPts val="800"/>
            </a:spcAft>
          </a:pPr>
          <a:endParaRPr lang="fr-FR" sz="1800" b="1">
            <a:effectLst/>
            <a:latin typeface="Marianne" panose="02000000000000000000" pitchFamily="50" charset="0"/>
            <a:ea typeface="Calibri" panose="020F0502020204030204" pitchFamily="34" charset="0"/>
          </a:endParaRPr>
        </a:p>
        <a:p>
          <a:pPr>
            <a:lnSpc>
              <a:spcPct val="107000"/>
            </a:lnSpc>
            <a:spcAft>
              <a:spcPts val="800"/>
            </a:spcAft>
          </a:pPr>
          <a:endParaRPr lang="fr-FR" sz="1800" b="1">
            <a:effectLst/>
            <a:latin typeface="Marianne" panose="02000000000000000000" pitchFamily="50" charset="0"/>
            <a:ea typeface="Calibri" panose="020F0502020204030204" pitchFamily="34" charset="0"/>
          </a:endParaRPr>
        </a:p>
        <a:p>
          <a:pPr>
            <a:lnSpc>
              <a:spcPct val="107000"/>
            </a:lnSpc>
            <a:spcAft>
              <a:spcPts val="800"/>
            </a:spcAft>
          </a:pPr>
          <a:endParaRPr lang="fr-FR" sz="1800" b="1">
            <a:effectLst/>
            <a:latin typeface="Marianne" panose="02000000000000000000" pitchFamily="50" charset="0"/>
            <a:ea typeface="Calibri" panose="020F0502020204030204" pitchFamily="34" charset="0"/>
          </a:endParaRPr>
        </a:p>
        <a:p>
          <a:pPr>
            <a:lnSpc>
              <a:spcPct val="107000"/>
            </a:lnSpc>
            <a:spcAft>
              <a:spcPts val="800"/>
            </a:spcAft>
          </a:pPr>
          <a:endParaRPr lang="fr-FR" sz="1800" b="1">
            <a:effectLst/>
            <a:latin typeface="Marianne" panose="02000000000000000000" pitchFamily="50" charset="0"/>
            <a:ea typeface="Calibri" panose="020F0502020204030204" pitchFamily="34" charset="0"/>
          </a:endParaRPr>
        </a:p>
        <a:p>
          <a:pPr>
            <a:lnSpc>
              <a:spcPct val="107000"/>
            </a:lnSpc>
            <a:spcAft>
              <a:spcPts val="800"/>
            </a:spcAft>
          </a:pPr>
          <a:endParaRPr lang="fr-FR" sz="1800" b="1">
            <a:effectLst/>
            <a:latin typeface="Marianne" panose="02000000000000000000" pitchFamily="50" charset="0"/>
            <a:ea typeface="Calibri" panose="020F0502020204030204" pitchFamily="34" charset="0"/>
          </a:endParaRPr>
        </a:p>
        <a:p>
          <a:pPr>
            <a:lnSpc>
              <a:spcPct val="107000"/>
            </a:lnSpc>
            <a:spcAft>
              <a:spcPts val="800"/>
            </a:spcAft>
          </a:pPr>
          <a:endParaRPr lang="fr-FR" sz="1800" b="1">
            <a:effectLst/>
            <a:latin typeface="Marianne" panose="02000000000000000000" pitchFamily="50" charset="0"/>
            <a:ea typeface="Calibri" panose="020F0502020204030204" pitchFamily="34" charset="0"/>
          </a:endParaRPr>
        </a:p>
        <a:p>
          <a:pPr>
            <a:lnSpc>
              <a:spcPct val="107000"/>
            </a:lnSpc>
            <a:spcAft>
              <a:spcPts val="800"/>
            </a:spcAft>
          </a:pPr>
          <a:endParaRPr lang="fr-FR" sz="2000" b="1">
            <a:effectLst/>
            <a:latin typeface="Marianne" panose="02000000000000000000" pitchFamily="50" charset="0"/>
            <a:ea typeface="Calibri" panose="020F0502020204030204" pitchFamily="34" charset="0"/>
          </a:endParaRPr>
        </a:p>
        <a:p>
          <a:pPr>
            <a:lnSpc>
              <a:spcPct val="107000"/>
            </a:lnSpc>
            <a:spcAft>
              <a:spcPts val="800"/>
            </a:spcAft>
          </a:pPr>
          <a:endParaRPr lang="fr-FR" sz="2000" b="1">
            <a:effectLst/>
            <a:latin typeface="Marianne" panose="02000000000000000000" pitchFamily="50" charset="0"/>
            <a:ea typeface="Calibri" panose="020F0502020204030204" pitchFamily="34" charset="0"/>
          </a:endParaRPr>
        </a:p>
        <a:p>
          <a:pPr>
            <a:lnSpc>
              <a:spcPct val="107000"/>
            </a:lnSpc>
            <a:spcAft>
              <a:spcPts val="800"/>
            </a:spcAft>
          </a:pPr>
          <a:endParaRPr lang="fr-FR" sz="2000" b="1">
            <a:effectLst/>
            <a:latin typeface="Marianne" panose="02000000000000000000" pitchFamily="50" charset="0"/>
            <a:ea typeface="Calibri" panose="020F0502020204030204" pitchFamily="34" charset="0"/>
          </a:endParaRPr>
        </a:p>
        <a:p>
          <a:pPr>
            <a:lnSpc>
              <a:spcPct val="107000"/>
            </a:lnSpc>
            <a:spcAft>
              <a:spcPts val="800"/>
            </a:spcAft>
          </a:pPr>
          <a:r>
            <a:rPr lang="fr-FR" sz="2400" b="1">
              <a:effectLst/>
              <a:latin typeface="Marianne" panose="02000000000000000000" pitchFamily="50" charset="0"/>
              <a:ea typeface="Calibri" panose="020F0502020204030204" pitchFamily="34" charset="0"/>
            </a:rPr>
            <a:t>Risques professionnels</a:t>
          </a:r>
        </a:p>
        <a:p>
          <a:pPr>
            <a:lnSpc>
              <a:spcPct val="107000"/>
            </a:lnSpc>
            <a:spcAft>
              <a:spcPts val="800"/>
            </a:spcAft>
          </a:pPr>
          <a:endParaRPr lang="fr-FR" sz="2400">
            <a:effectLst/>
            <a:latin typeface="Arial" panose="020B0604020202020204" pitchFamily="34" charset="0"/>
            <a:ea typeface="Calibri" panose="020F0502020204030204" pitchFamily="34" charset="0"/>
          </a:endParaRPr>
        </a:p>
        <a:p>
          <a:pPr marL="457200">
            <a:lnSpc>
              <a:spcPct val="107000"/>
            </a:lnSpc>
            <a:spcAft>
              <a:spcPts val="800"/>
            </a:spcAft>
          </a:pPr>
          <a:r>
            <a:rPr lang="fr-FR" sz="1200" b="1">
              <a:effectLst/>
              <a:latin typeface="Marianne" panose="02000000000000000000" pitchFamily="50" charset="0"/>
              <a:ea typeface="Calibri" panose="020F0502020204030204" pitchFamily="34" charset="0"/>
            </a:rPr>
            <a:t> </a:t>
          </a:r>
          <a:endParaRPr lang="fr-FR" sz="1100">
            <a:effectLst/>
            <a:latin typeface="Arial" panose="020B0604020202020204" pitchFamily="34" charset="0"/>
            <a:ea typeface="Calibri" panose="020F0502020204030204" pitchFamily="34" charset="0"/>
          </a:endParaRPr>
        </a:p>
        <a:p>
          <a:pPr>
            <a:lnSpc>
              <a:spcPct val="107000"/>
            </a:lnSpc>
            <a:spcAft>
              <a:spcPts val="800"/>
            </a:spcAft>
          </a:pPr>
          <a:r>
            <a:rPr lang="fr-FR" sz="2400" u="sng">
              <a:effectLst/>
              <a:latin typeface="Marianne" panose="02000000000000000000" pitchFamily="50" charset="0"/>
              <a:ea typeface="Calibri" panose="020F0502020204030204" pitchFamily="34" charset="0"/>
            </a:rPr>
            <a:t>Liste des risques communs :</a:t>
          </a:r>
          <a:endParaRPr lang="fr-FR" sz="2000">
            <a:effectLst/>
            <a:latin typeface="Arial" panose="020B0604020202020204" pitchFamily="34" charset="0"/>
            <a:ea typeface="Calibri" panose="020F0502020204030204" pitchFamily="34" charset="0"/>
          </a:endParaRPr>
        </a:p>
        <a:p>
          <a:pPr>
            <a:lnSpc>
              <a:spcPct val="107000"/>
            </a:lnSpc>
            <a:spcAft>
              <a:spcPts val="800"/>
            </a:spcAft>
          </a:pPr>
          <a:r>
            <a:rPr lang="fr-FR" sz="1100">
              <a:effectLst/>
              <a:latin typeface="Marianne" panose="02000000000000000000" pitchFamily="50" charset="0"/>
              <a:ea typeface="Calibri" panose="020F0502020204030204" pitchFamily="34" charset="0"/>
            </a:rPr>
            <a:t> </a:t>
          </a:r>
          <a:endParaRPr lang="fr-FR" sz="1050">
            <a:effectLst/>
            <a:latin typeface="Arial" panose="020B0604020202020204" pitchFamily="34" charset="0"/>
            <a:ea typeface="Calibri" panose="020F050202020403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1100">
            <a:effectLst/>
            <a:latin typeface="Marianne" panose="02000000000000000000" pitchFamily="50" charset="0"/>
            <a:ea typeface="Arial" panose="020B0604020202020204" pitchFamily="34" charset="0"/>
          </a:endParaRPr>
        </a:p>
        <a:p>
          <a:pPr>
            <a:lnSpc>
              <a:spcPct val="107000"/>
            </a:lnSpc>
            <a:spcAft>
              <a:spcPts val="800"/>
            </a:spcAft>
          </a:pPr>
          <a:endParaRPr lang="fr-FR" sz="2000" u="sng">
            <a:effectLst/>
            <a:latin typeface="Marianne" panose="02000000000000000000" pitchFamily="50" charset="0"/>
            <a:ea typeface="Calibri" panose="020F0502020204030204" pitchFamily="34" charset="0"/>
          </a:endParaRPr>
        </a:p>
        <a:p>
          <a:pPr>
            <a:lnSpc>
              <a:spcPct val="107000"/>
            </a:lnSpc>
            <a:spcAft>
              <a:spcPts val="800"/>
            </a:spcAft>
          </a:pPr>
          <a:endParaRPr lang="fr-FR" sz="2000" u="sng">
            <a:effectLst/>
            <a:latin typeface="Marianne" panose="02000000000000000000" pitchFamily="50" charset="0"/>
            <a:ea typeface="Calibri" panose="020F0502020204030204" pitchFamily="34" charset="0"/>
          </a:endParaRPr>
        </a:p>
        <a:p>
          <a:pPr>
            <a:lnSpc>
              <a:spcPct val="107000"/>
            </a:lnSpc>
            <a:spcAft>
              <a:spcPts val="800"/>
            </a:spcAft>
          </a:pPr>
          <a:endParaRPr lang="fr-FR" sz="2000" u="sng">
            <a:effectLst/>
            <a:latin typeface="Marianne" panose="02000000000000000000" pitchFamily="50" charset="0"/>
            <a:ea typeface="Calibri" panose="020F0502020204030204" pitchFamily="34" charset="0"/>
          </a:endParaRPr>
        </a:p>
        <a:p>
          <a:pPr>
            <a:lnSpc>
              <a:spcPct val="107000"/>
            </a:lnSpc>
            <a:spcAft>
              <a:spcPts val="800"/>
            </a:spcAft>
          </a:pPr>
          <a:endParaRPr lang="fr-FR" sz="2000" u="sng">
            <a:effectLst/>
            <a:latin typeface="Marianne" panose="02000000000000000000" pitchFamily="50" charset="0"/>
            <a:ea typeface="Calibri" panose="020F0502020204030204" pitchFamily="34" charset="0"/>
          </a:endParaRPr>
        </a:p>
        <a:p>
          <a:pPr>
            <a:lnSpc>
              <a:spcPct val="107000"/>
            </a:lnSpc>
            <a:spcAft>
              <a:spcPts val="800"/>
            </a:spcAft>
          </a:pPr>
          <a:endParaRPr lang="fr-FR" sz="2000" u="sng">
            <a:effectLst/>
            <a:latin typeface="Marianne" panose="02000000000000000000" pitchFamily="50" charset="0"/>
            <a:ea typeface="Calibri" panose="020F0502020204030204" pitchFamily="34" charset="0"/>
          </a:endParaRPr>
        </a:p>
        <a:p>
          <a:pPr>
            <a:lnSpc>
              <a:spcPct val="107000"/>
            </a:lnSpc>
            <a:spcAft>
              <a:spcPts val="800"/>
            </a:spcAft>
          </a:pPr>
          <a:endParaRPr lang="fr-FR" sz="2000" u="sng">
            <a:effectLst/>
            <a:latin typeface="Marianne" panose="02000000000000000000" pitchFamily="50" charset="0"/>
            <a:ea typeface="Calibri" panose="020F0502020204030204" pitchFamily="34" charset="0"/>
          </a:endParaRPr>
        </a:p>
        <a:p>
          <a:pPr>
            <a:lnSpc>
              <a:spcPct val="107000"/>
            </a:lnSpc>
            <a:spcAft>
              <a:spcPts val="800"/>
            </a:spcAft>
          </a:pPr>
          <a:endParaRPr lang="fr-FR" sz="2000" u="sng">
            <a:effectLst/>
            <a:latin typeface="Marianne" panose="02000000000000000000" pitchFamily="50" charset="0"/>
            <a:ea typeface="Calibri" panose="020F0502020204030204" pitchFamily="34" charset="0"/>
          </a:endParaRPr>
        </a:p>
        <a:p>
          <a:pPr>
            <a:lnSpc>
              <a:spcPct val="107000"/>
            </a:lnSpc>
            <a:spcAft>
              <a:spcPts val="800"/>
            </a:spcAft>
          </a:pPr>
          <a:endParaRPr lang="fr-FR" sz="2000" u="sng">
            <a:effectLst/>
            <a:latin typeface="Marianne" panose="02000000000000000000" pitchFamily="50" charset="0"/>
            <a:ea typeface="Calibri" panose="020F0502020204030204" pitchFamily="34" charset="0"/>
          </a:endParaRPr>
        </a:p>
        <a:p>
          <a:pPr>
            <a:lnSpc>
              <a:spcPct val="107000"/>
            </a:lnSpc>
            <a:spcAft>
              <a:spcPts val="800"/>
            </a:spcAft>
          </a:pPr>
          <a:endParaRPr lang="fr-FR" sz="2000" u="sng">
            <a:effectLst/>
            <a:latin typeface="Marianne" panose="02000000000000000000" pitchFamily="50" charset="0"/>
            <a:ea typeface="Calibri" panose="020F0502020204030204" pitchFamily="34" charset="0"/>
          </a:endParaRPr>
        </a:p>
        <a:p>
          <a:pPr>
            <a:lnSpc>
              <a:spcPct val="107000"/>
            </a:lnSpc>
            <a:spcAft>
              <a:spcPts val="800"/>
            </a:spcAft>
          </a:pPr>
          <a:r>
            <a:rPr lang="fr-FR" sz="2000" u="sng">
              <a:effectLst/>
              <a:latin typeface="Marianne" panose="02000000000000000000" pitchFamily="50" charset="0"/>
              <a:ea typeface="Calibri" panose="020F0502020204030204" pitchFamily="34" charset="0"/>
            </a:rPr>
            <a:t>Liste des risques spécifiques :</a:t>
          </a:r>
          <a:br>
            <a:rPr lang="fr-FR" sz="2800">
              <a:effectLst/>
              <a:latin typeface="Marianne" panose="02000000000000000000" pitchFamily="50" charset="0"/>
              <a:ea typeface="Calibri" panose="020F0502020204030204" pitchFamily="34" charset="0"/>
              <a:cs typeface="Arial" panose="020B0604020202020204" pitchFamily="34" charset="0"/>
            </a:rPr>
          </a:br>
          <a:endParaRPr lang="fr-FR" sz="3200">
            <a:effectLst/>
          </a:endParaRPr>
        </a:p>
        <a:p>
          <a:pPr algn="just">
            <a:lnSpc>
              <a:spcPct val="107000"/>
            </a:lnSpc>
            <a:spcAft>
              <a:spcPts val="0"/>
            </a:spcAft>
          </a:pPr>
          <a:endParaRPr lang="fr-FR" sz="1600">
            <a:effectLst/>
            <a:latin typeface="Marianne" panose="02000000000000000000" pitchFamily="50" charset="0"/>
            <a:ea typeface="Calibri" panose="020F0502020204030204" pitchFamily="34" charset="0"/>
            <a:cs typeface="Arial" panose="020B0604020202020204" pitchFamily="34" charset="0"/>
          </a:endParaRPr>
        </a:p>
        <a:p>
          <a:pPr algn="just">
            <a:lnSpc>
              <a:spcPct val="107000"/>
            </a:lnSpc>
            <a:spcAft>
              <a:spcPts val="0"/>
            </a:spcAft>
          </a:pPr>
          <a:endParaRPr lang="fr-FR" sz="1600">
            <a:effectLst/>
            <a:latin typeface="Marianne" panose="02000000000000000000" pitchFamily="50" charset="0"/>
            <a:ea typeface="Calibri" panose="020F0502020204030204" pitchFamily="34" charset="0"/>
            <a:cs typeface="Arial" panose="020B0604020202020204" pitchFamily="34" charset="0"/>
          </a:endParaRPr>
        </a:p>
        <a:p>
          <a:pPr algn="just">
            <a:lnSpc>
              <a:spcPct val="107000"/>
            </a:lnSpc>
            <a:spcAft>
              <a:spcPts val="0"/>
            </a:spcAft>
          </a:pPr>
          <a:br>
            <a:rPr lang="fr-FR" sz="1600">
              <a:effectLst/>
              <a:latin typeface="Marianne" panose="02000000000000000000" pitchFamily="50" charset="0"/>
              <a:ea typeface="Calibri" panose="020F0502020204030204" pitchFamily="34" charset="0"/>
              <a:cs typeface="Arial" panose="020B0604020202020204" pitchFamily="34" charset="0"/>
            </a:rPr>
          </a:br>
          <a:r>
            <a:rPr lang="fr-FR" sz="2000" b="1">
              <a:effectLst/>
              <a:latin typeface="Marianne" panose="02000000000000000000" pitchFamily="50" charset="0"/>
              <a:ea typeface="Calibri" panose="020F0502020204030204" pitchFamily="34" charset="0"/>
            </a:rPr>
            <a:t>Risques liés aux ambiances thermiques</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liés aux ambiances sonores</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liés aux ambiances lumineuses</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liés aux rayonnements</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liés aux poussières, fumées, aérosols</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liés aux milieux hyperbares</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liés aux vibrations</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liés aux environnements à atmosphère contrôlée</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liés aux produits chimiques</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biologiques</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liés aux postures</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liés aux gestes répétés</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liés à la manutention manuelle</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liés aux autres contraintes physiques marquées</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liés aux rythmes de travail</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liés à la co-activité</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liés au travail isolé</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de chute de hauteur</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liés aux circulations</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liés aux circulations : embarquement, débarquement navire</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de chute d'objets, d'effondrement</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liés à une activité de conduite</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liés à l'électricité</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liés aux incendies – explosions</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liés aux machines et aux équipements de travail</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liés à l'hélitreuillage</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 terrorisme : Site ministériel, monument, déplacements à l'étranger</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de chutes et liés aux circulations : Déplacements professionnels</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psychosociaux</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psychosociaux - Intensité et temps de travail</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psychosociaux - Autonomie</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psychosociaux - Rapports sociaux au travail</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psychosociaux - Conflits de valeur</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psychosociaux - Insécurité de la situation de travail</a:t>
          </a:r>
          <a:endParaRPr lang="fr-FR" sz="2000" b="1">
            <a:effectLst/>
            <a:latin typeface="Arial" panose="020B0604020202020204" pitchFamily="34" charset="0"/>
            <a:ea typeface="Calibri" panose="020F0502020204030204" pitchFamily="34" charset="0"/>
          </a:endParaRPr>
        </a:p>
        <a:p>
          <a:pPr algn="just">
            <a:lnSpc>
              <a:spcPct val="107000"/>
            </a:lnSpc>
            <a:spcAft>
              <a:spcPts val="0"/>
            </a:spcAft>
          </a:pPr>
          <a:r>
            <a:rPr lang="fr-FR" sz="2000" b="1">
              <a:effectLst/>
              <a:latin typeface="Marianne" panose="02000000000000000000" pitchFamily="50" charset="0"/>
              <a:ea typeface="Calibri" panose="020F0502020204030204" pitchFamily="34" charset="0"/>
            </a:rPr>
            <a:t>Risques psychosociaux - Exigences émotionnelles</a:t>
          </a:r>
          <a:endParaRPr lang="fr-FR" sz="2000" b="1">
            <a:effectLst/>
            <a:latin typeface="Arial" panose="020B0604020202020204" pitchFamily="34" charset="0"/>
            <a:ea typeface="Calibri" panose="020F0502020204030204" pitchFamily="34" charset="0"/>
          </a:endParaRPr>
        </a:p>
        <a:p>
          <a:pPr>
            <a:lnSpc>
              <a:spcPct val="107000"/>
            </a:lnSpc>
            <a:spcAft>
              <a:spcPts val="800"/>
            </a:spcAft>
          </a:pPr>
          <a:r>
            <a:rPr lang="fr-FR" sz="2000" b="1" u="none" strike="noStrike">
              <a:effectLst/>
              <a:latin typeface="Marianne" panose="02000000000000000000" pitchFamily="50" charset="0"/>
              <a:ea typeface="Calibri" panose="020F0502020204030204" pitchFamily="34" charset="0"/>
            </a:rPr>
            <a:t> </a:t>
          </a:r>
          <a:endParaRPr lang="fr-FR" sz="2000" b="1">
            <a:effectLst/>
            <a:latin typeface="Arial" panose="020B0604020202020204" pitchFamily="34" charset="0"/>
            <a:ea typeface="Calibri" panose="020F0502020204030204" pitchFamily="34" charset="0"/>
          </a:endParaRPr>
        </a:p>
        <a:p>
          <a:pPr>
            <a:lnSpc>
              <a:spcPct val="107000"/>
            </a:lnSpc>
            <a:spcAft>
              <a:spcPts val="800"/>
            </a:spcAft>
          </a:pPr>
          <a:r>
            <a:rPr lang="fr-FR" sz="1200" u="none" strike="noStrike">
              <a:effectLst/>
              <a:latin typeface="Marianne" panose="02000000000000000000" pitchFamily="50" charset="0"/>
              <a:ea typeface="Calibri" panose="020F0502020204030204" pitchFamily="34" charset="0"/>
            </a:rPr>
            <a:t> </a:t>
          </a:r>
          <a:endParaRPr lang="fr-FR" sz="1100">
            <a:effectLst/>
            <a:latin typeface="Arial" panose="020B0604020202020204" pitchFamily="34" charset="0"/>
            <a:ea typeface="Calibri" panose="020F0502020204030204" pitchFamily="34" charset="0"/>
          </a:endParaRPr>
        </a:p>
        <a:p>
          <a:pPr>
            <a:lnSpc>
              <a:spcPct val="107000"/>
            </a:lnSpc>
            <a:spcAft>
              <a:spcPts val="800"/>
            </a:spcAft>
          </a:pPr>
          <a:r>
            <a:rPr lang="fr-FR" sz="1200" u="none" strike="noStrike">
              <a:effectLst/>
              <a:latin typeface="Marianne" panose="02000000000000000000" pitchFamily="50" charset="0"/>
              <a:ea typeface="Calibri" panose="020F0502020204030204" pitchFamily="34" charset="0"/>
            </a:rPr>
            <a:t> </a:t>
          </a:r>
        </a:p>
        <a:p>
          <a:pPr>
            <a:lnSpc>
              <a:spcPct val="107000"/>
            </a:lnSpc>
            <a:spcAft>
              <a:spcPts val="800"/>
            </a:spcAft>
          </a:pPr>
          <a:endParaRPr lang="fr-FR" sz="1200" u="none" strike="noStrike">
            <a:effectLst/>
            <a:latin typeface="Marianne" panose="02000000000000000000" pitchFamily="50" charset="0"/>
            <a:ea typeface="Calibri" panose="020F0502020204030204" pitchFamily="34" charset="0"/>
          </a:endParaRPr>
        </a:p>
        <a:p>
          <a:pPr>
            <a:lnSpc>
              <a:spcPct val="107000"/>
            </a:lnSpc>
            <a:spcAft>
              <a:spcPts val="800"/>
            </a:spcAft>
          </a:pPr>
          <a:endParaRPr lang="fr-FR" sz="1200" u="none" strike="noStrike">
            <a:effectLst/>
            <a:latin typeface="Marianne" panose="02000000000000000000" pitchFamily="50" charset="0"/>
            <a:ea typeface="Calibri" panose="020F0502020204030204" pitchFamily="34" charset="0"/>
          </a:endParaRPr>
        </a:p>
        <a:p>
          <a:pPr>
            <a:lnSpc>
              <a:spcPct val="107000"/>
            </a:lnSpc>
            <a:spcAft>
              <a:spcPts val="800"/>
            </a:spcAft>
          </a:pPr>
          <a:r>
            <a:rPr lang="fr-FR" sz="2400" u="sng">
              <a:effectLst/>
              <a:latin typeface="Marianne" panose="02000000000000000000" pitchFamily="50" charset="0"/>
              <a:ea typeface="Calibri" panose="020F0502020204030204" pitchFamily="34" charset="0"/>
            </a:rPr>
            <a:t>Liste des situations dangereuses : </a:t>
          </a:r>
        </a:p>
        <a:p>
          <a:pPr>
            <a:lnSpc>
              <a:spcPct val="107000"/>
            </a:lnSpc>
            <a:spcAft>
              <a:spcPts val="800"/>
            </a:spcAft>
          </a:pPr>
          <a:endParaRPr lang="fr-FR" sz="1200" u="sng">
            <a:effectLst/>
            <a:latin typeface="Marianne" panose="02000000000000000000" pitchFamily="50" charset="0"/>
            <a:ea typeface="Calibri" panose="020F0502020204030204" pitchFamily="34" charset="0"/>
          </a:endParaRPr>
        </a:p>
        <a:p>
          <a:pPr>
            <a:lnSpc>
              <a:spcPct val="107000"/>
            </a:lnSpc>
            <a:spcAft>
              <a:spcPts val="800"/>
            </a:spcAft>
          </a:pPr>
          <a:endParaRPr lang="fr-FR" sz="1200" u="sng">
            <a:effectLst/>
            <a:latin typeface="Marianne" panose="02000000000000000000" pitchFamily="50" charset="0"/>
            <a:ea typeface="Calibri" panose="020F0502020204030204" pitchFamily="34" charset="0"/>
          </a:endParaRPr>
        </a:p>
        <a:p>
          <a:pPr>
            <a:lnSpc>
              <a:spcPct val="107000"/>
            </a:lnSpc>
            <a:spcAft>
              <a:spcPts val="800"/>
            </a:spcAft>
          </a:pPr>
          <a:endParaRPr lang="fr-FR" sz="1100">
            <a:effectLst/>
            <a:latin typeface="Arial" panose="020B0604020202020204" pitchFamily="34" charset="0"/>
            <a:ea typeface="Calibri" panose="020F0502020204030204" pitchFamily="34" charset="0"/>
          </a:endParaRPr>
        </a:p>
        <a:p>
          <a:br>
            <a:rPr lang="fr-FR" sz="1100">
              <a:effectLst/>
              <a:latin typeface="Marianne" panose="02000000000000000000" pitchFamily="50" charset="0"/>
              <a:ea typeface="Calibri" panose="020F0502020204030204" pitchFamily="34" charset="0"/>
              <a:cs typeface="Arial" panose="020B0604020202020204" pitchFamily="34" charset="0"/>
            </a:rPr>
          </a:br>
          <a:endParaRPr lang="fr-FR" sz="1100"/>
        </a:p>
      </xdr:txBody>
    </xdr:sp>
    <xdr:clientData/>
  </xdr:twoCellAnchor>
  <xdr:twoCellAnchor>
    <xdr:from>
      <xdr:col>16</xdr:col>
      <xdr:colOff>571500</xdr:colOff>
      <xdr:row>69</xdr:row>
      <xdr:rowOff>82550</xdr:rowOff>
    </xdr:from>
    <xdr:to>
      <xdr:col>31</xdr:col>
      <xdr:colOff>158750</xdr:colOff>
      <xdr:row>97</xdr:row>
      <xdr:rowOff>31750</xdr:rowOff>
    </xdr:to>
    <xdr:sp macro="" textlink="">
      <xdr:nvSpPr>
        <xdr:cNvPr id="3" name="ZoneTexte 2">
          <a:extLst>
            <a:ext uri="{FF2B5EF4-FFF2-40B4-BE49-F238E27FC236}">
              <a16:creationId xmlns:a16="http://schemas.microsoft.com/office/drawing/2014/main" id="{00000000-0008-0000-0300-000003000000}"/>
            </a:ext>
          </a:extLst>
        </xdr:cNvPr>
        <xdr:cNvSpPr txBox="1"/>
      </xdr:nvSpPr>
      <xdr:spPr>
        <a:xfrm>
          <a:off x="12763500" y="13227050"/>
          <a:ext cx="11017250" cy="5283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Gestionnaire – Gestionnaire RH - Assistant greffe – </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Gestionnaire de déplacement – Gestionnaire de protocole</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Huissier</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defTabSz="914400" eaLnBrk="1" fontAlgn="auto" latinLnBrk="0" hangingPunct="1">
            <a:lnSpc>
              <a:spcPct val="107000"/>
            </a:lnSpc>
            <a:spcBef>
              <a:spcPts val="0"/>
            </a:spcBef>
            <a:spcAft>
              <a:spcPts val="0"/>
            </a:spcAft>
            <a:buClrTx/>
            <a:buSzTx/>
            <a:buFontTx/>
            <a:buNone/>
            <a:tabLst/>
            <a:defRPr/>
          </a:pPr>
          <a:r>
            <a:rPr kumimoji="0" lang="fr-FR" sz="1200" b="0" i="0" u="sng"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Informatique</a:t>
          </a: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 : Administrateur de données – Analyste programmeur – Chargé d'ingénierie d'information - Graphiste - Ingénieur informatique – Informaticien – Technicien informatique – Technicien réseau – Webmestre</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Infirmier du travail</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Jardinier</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Juriste </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sng"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Logistique</a:t>
          </a: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 : Manutentionnaire, Magasinier, Gestionnaire coordinateur des moyens généraux, Opérateur de diffusion, Opérateur de reprographie</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Maintenance : Agent d’atelier serrurerie, Technicien chauffage, Electricien</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sng"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Métier du bois</a:t>
          </a: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 : Ebéniste, Menuisier</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defTabSz="914400" eaLnBrk="1" fontAlgn="auto" latinLnBrk="0" hangingPunct="1">
            <a:lnSpc>
              <a:spcPct val="107000"/>
            </a:lnSpc>
            <a:spcBef>
              <a:spcPts val="0"/>
            </a:spcBef>
            <a:spcAft>
              <a:spcPts val="0"/>
            </a:spcAft>
            <a:buClrTx/>
            <a:buSzTx/>
            <a:buFontTx/>
            <a:buNone/>
            <a:tabLst/>
            <a:defRPr/>
          </a:pPr>
          <a:r>
            <a:rPr kumimoji="0" lang="fr-FR" sz="1200" b="0" i="0" u="sng"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Métier en cuisine</a:t>
          </a: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 : Cuisinier, Chef cuisinier, Chef de rang, Commis, Plongeur</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Prévisionniste des crues</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Rédacteur - Rédacteur de la commande publique</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Réparation automobile : Mécanicien auto – Peintre carrossier</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Responsable sectoriel </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Sage-femme de prévention</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Toutes</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endParaRPr lang="fr-FR" sz="1100"/>
        </a:p>
      </xdr:txBody>
    </xdr:sp>
    <xdr:clientData/>
  </xdr:twoCellAnchor>
  <xdr:twoCellAnchor>
    <xdr:from>
      <xdr:col>0</xdr:col>
      <xdr:colOff>281516</xdr:colOff>
      <xdr:row>67</xdr:row>
      <xdr:rowOff>137582</xdr:rowOff>
    </xdr:from>
    <xdr:to>
      <xdr:col>15</xdr:col>
      <xdr:colOff>380999</xdr:colOff>
      <xdr:row>95</xdr:row>
      <xdr:rowOff>95249</xdr:rowOff>
    </xdr:to>
    <xdr:sp macro="" textlink="">
      <xdr:nvSpPr>
        <xdr:cNvPr id="4" name="ZoneTexte 3">
          <a:extLst>
            <a:ext uri="{FF2B5EF4-FFF2-40B4-BE49-F238E27FC236}">
              <a16:creationId xmlns:a16="http://schemas.microsoft.com/office/drawing/2014/main" id="{00000000-0008-0000-0300-000004000000}"/>
            </a:ext>
          </a:extLst>
        </xdr:cNvPr>
        <xdr:cNvSpPr txBox="1"/>
      </xdr:nvSpPr>
      <xdr:spPr>
        <a:xfrm>
          <a:off x="281516" y="12901082"/>
          <a:ext cx="11529483" cy="52916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Assistant-secrétariat</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Assistant de service social</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sng"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Audit</a:t>
          </a: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 : Auditeur sûreté portuaire - Chargé d’audit - Chargé de contrôle interne - Enquêteur- Inspecteur - Inspecteur barrage ou digue</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Cadre de direction / Cadre dirigeant</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Cadre sectoriel</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Chargé de formation – Assistant formation</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Chargé de mission - Chargé d’affaire</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Chargé de mission sécurité nucléaire</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Chargé d’étude</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Chargé de veille médias</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Chargé de projet - Chef de projet </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defTabSz="914400" eaLnBrk="1" fontAlgn="auto" latinLnBrk="0" hangingPunct="1">
            <a:lnSpc>
              <a:spcPct val="107000"/>
            </a:lnSpc>
            <a:spcBef>
              <a:spcPts val="0"/>
            </a:spcBef>
            <a:spcAft>
              <a:spcPts val="0"/>
            </a:spcAft>
            <a:buClrTx/>
            <a:buSzTx/>
            <a:buFontTx/>
            <a:buNone/>
            <a:tabLst/>
            <a:defRPr/>
          </a:pPr>
          <a:r>
            <a:rPr kumimoji="0" lang="fr-FR" sz="1200" b="0" i="0" u="sng"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Communication</a:t>
          </a: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 : Animateur de réseaux sociaux - Attaché de presse – Chargé d’événementiel – Chargé de communication – Chargé de contenu éditoriaux – Community manager –Journaliste reporter – Monteur – Photographe Vidéaste –  Responsable de communication de crise </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sng"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Comptabilité </a:t>
          </a: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 Gestionnaire comptable, Gestionnaire de dépense de fonctionnement, Gestionnaire budgétaire,</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Conducteur auto - Régulateur de conducteur auto</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sng"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Conseil </a:t>
          </a: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 Conseiller étude et analyse - Conseiller spécial - Consultant en accompagnement - Coach</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Conseiller de prévention</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Courrier : Agent de courrier, Appariteur, Gestionnaire d’expédition des courriers </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Directeur de produits - Directeur de projet</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fr-FR" sz="1200" b="0" i="0" u="none" strike="noStrike" kern="0" cap="none" spc="0" normalizeH="0" baseline="0" noProof="0">
              <a:ln>
                <a:noFill/>
              </a:ln>
              <a:solidFill>
                <a:prstClr val="black"/>
              </a:solidFill>
              <a:effectLst/>
              <a:uLnTx/>
              <a:uFillTx/>
              <a:latin typeface="Marianne" panose="02000000000000000000" pitchFamily="50" charset="0"/>
              <a:ea typeface="Calibri" panose="020F0502020204030204" pitchFamily="34" charset="0"/>
              <a:cs typeface="+mn-cs"/>
            </a:rPr>
            <a:t>Documentaliste – Archiviste</a:t>
          </a:r>
          <a:endParaRPr kumimoji="0" lang="fr-FR" sz="1100" b="0" i="0" u="none" strike="noStrike" kern="0" cap="none" spc="0" normalizeH="0" baseline="0" noProof="0">
            <a:ln>
              <a:noFill/>
            </a:ln>
            <a:solidFill>
              <a:prstClr val="black"/>
            </a:solidFill>
            <a:effectLst/>
            <a:uLnTx/>
            <a:uFillTx/>
            <a:latin typeface="Arial" panose="020B0604020202020204" pitchFamily="34" charset="0"/>
            <a:ea typeface="Calibri" panose="020F0502020204030204" pitchFamily="34" charset="0"/>
            <a:cs typeface="+mn-cs"/>
          </a:endParaRPr>
        </a:p>
        <a:p>
          <a:endParaRPr lang="fr-FR" sz="1100"/>
        </a:p>
      </xdr:txBody>
    </xdr:sp>
    <xdr:clientData/>
  </xdr:twoCellAnchor>
  <xdr:twoCellAnchor editAs="oneCell">
    <xdr:from>
      <xdr:col>0</xdr:col>
      <xdr:colOff>549872</xdr:colOff>
      <xdr:row>312</xdr:row>
      <xdr:rowOff>8467</xdr:rowOff>
    </xdr:from>
    <xdr:to>
      <xdr:col>28</xdr:col>
      <xdr:colOff>317500</xdr:colOff>
      <xdr:row>381</xdr:row>
      <xdr:rowOff>147468</xdr:rowOff>
    </xdr:to>
    <xdr:pic>
      <xdr:nvPicPr>
        <xdr:cNvPr id="9" name="Image 8">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9872" y="59444467"/>
          <a:ext cx="21103628" cy="13283501"/>
        </a:xfrm>
        <a:prstGeom prst="rect">
          <a:avLst/>
        </a:prstGeom>
      </xdr:spPr>
    </xdr:pic>
    <xdr:clientData/>
  </xdr:twoCellAnchor>
  <xdr:twoCellAnchor editAs="oneCell">
    <xdr:from>
      <xdr:col>16</xdr:col>
      <xdr:colOff>611517</xdr:colOff>
      <xdr:row>122</xdr:row>
      <xdr:rowOff>127000</xdr:rowOff>
    </xdr:from>
    <xdr:to>
      <xdr:col>33</xdr:col>
      <xdr:colOff>340178</xdr:colOff>
      <xdr:row>169</xdr:row>
      <xdr:rowOff>31750</xdr:rowOff>
    </xdr:to>
    <xdr:pic>
      <xdr:nvPicPr>
        <xdr:cNvPr id="10" name="Image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803517" y="22261286"/>
          <a:ext cx="12682661" cy="8431893"/>
        </a:xfrm>
        <a:prstGeom prst="rect">
          <a:avLst/>
        </a:prstGeom>
      </xdr:spPr>
    </xdr:pic>
    <xdr:clientData/>
  </xdr:twoCellAnchor>
  <xdr:twoCellAnchor editAs="oneCell">
    <xdr:from>
      <xdr:col>0</xdr:col>
      <xdr:colOff>9072</xdr:colOff>
      <xdr:row>122</xdr:row>
      <xdr:rowOff>145142</xdr:rowOff>
    </xdr:from>
    <xdr:to>
      <xdr:col>16</xdr:col>
      <xdr:colOff>590797</xdr:colOff>
      <xdr:row>168</xdr:row>
      <xdr:rowOff>172356</xdr:rowOff>
    </xdr:to>
    <xdr:pic>
      <xdr:nvPicPr>
        <xdr:cNvPr id="12" name="Image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072" y="22279428"/>
          <a:ext cx="12773725" cy="83729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oureiro/AppData/Local/Microsoft/Windows/INetCache/Content.Outlook/X3MD7LLI/DUER_Grille%20de%20Rep&#233;rage%20des%20Risques_Annexe%20COVID19%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ie-data\ip\DUER%20outils%20CMIE\POLES\POLE%201%20CENTRE\INTERVENTIONS\IPRP\Elodie%20LOUREIRO\3%20-%20Aide%20DUER\ADYOULIKE%20n&#176;55186\Document%20Unique%20ADYOULIKE%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Informations%20Partag&#233;es\ECHANGES%20PREVENTION\RPS\Supports\Mod&#232;le%20de%20document%20unique%20RPS-Outil%20RPS%20DUER%20-%20Trame%20CM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ésentation"/>
      <sheetName val="Méthode de hiérarchisation"/>
      <sheetName val="Unité 1"/>
      <sheetName val="Unité 2"/>
      <sheetName val="Unité 3"/>
      <sheetName val="Unité Xx"/>
      <sheetName val="COVID-19 Unité 1"/>
      <sheetName val="COVID-19 Unité Xx"/>
      <sheetName val="Paramètres"/>
      <sheetName val="Feuil2"/>
    </sheetNames>
    <sheetDataSet>
      <sheetData sheetId="0"/>
      <sheetData sheetId="1"/>
      <sheetData sheetId="2"/>
      <sheetData sheetId="3"/>
      <sheetData sheetId="4"/>
      <sheetData sheetId="5"/>
      <sheetData sheetId="6"/>
      <sheetData sheetId="7"/>
      <sheetData sheetId="8">
        <row r="2">
          <cell r="A2" t="str">
            <v>Risques liés aux ambiances thermiques</v>
          </cell>
          <cell r="C2" t="str">
            <v>Contact avec du matériel susceptible d’être partagé et/ou des surfaces pouvant être infectées (réception de marchandises, colis, claviers, souris, téléphones, imprimantes, machines à café, vêtements, outils de maintenance, poignées de portes…)</v>
          </cell>
        </row>
        <row r="3">
          <cell r="A3" t="str">
            <v>Risques liés aux ambiances sonores</v>
          </cell>
          <cell r="C3" t="str">
            <v>Contact direct à moins d’un mètre avec des personnes présentant des symptômes ou suspicion COVID-19</v>
          </cell>
        </row>
        <row r="4">
          <cell r="A4" t="str">
            <v>Risques liés aux ambiances lumineuses</v>
          </cell>
          <cell r="C4" t="str">
            <v>Contact direct ou indirect avec des personnes à moins d'un mètre même sans symptômes (ex : bureaux collectifs, réunion , accès aux locaux, circulation dans les parties communes de l’entreprise, commerces…)</v>
          </cell>
        </row>
        <row r="5">
          <cell r="A5" t="str">
            <v xml:space="preserve">Risques liés aux rayonnements </v>
          </cell>
          <cell r="C5" t="str">
            <v>Difficultés à se laver régulièrement les mains (absence de point d’eau et/ou de solution hydro alcoolique, travail en extérieur…)</v>
          </cell>
        </row>
        <row r="6">
          <cell r="A6" t="str">
            <v>Risques liés aux poussières, fumées, aérosols, etc.</v>
          </cell>
          <cell r="C6" t="str">
            <v>Travail en contact de personnes contaminées et/ou à risques (établissement ou service social ou médico-social, crèches, hôpital, laboratoire, aide à la personne…)</v>
          </cell>
        </row>
        <row r="7">
          <cell r="A7" t="str">
            <v>Risques liés aux milieux hyperbares</v>
          </cell>
        </row>
        <row r="8">
          <cell r="A8" t="str">
            <v>Risques liés aux vibrations</v>
          </cell>
        </row>
        <row r="9">
          <cell r="A9" t="str">
            <v>Risques liés aux environnements à atmosphère contrôlée</v>
          </cell>
        </row>
        <row r="10">
          <cell r="A10" t="str">
            <v>Risques liés aux produits chimiques</v>
          </cell>
        </row>
        <row r="11">
          <cell r="A11" t="str">
            <v>Risques liés aux agents biologiques</v>
          </cell>
        </row>
        <row r="12">
          <cell r="A12" t="str">
            <v>Risques liés aux postures</v>
          </cell>
        </row>
        <row r="13">
          <cell r="A13" t="str">
            <v>Risques liés aux gestes répétés</v>
          </cell>
        </row>
        <row r="14">
          <cell r="A14" t="str">
            <v>Risques liés à la manutention manuelle</v>
          </cell>
        </row>
        <row r="15">
          <cell r="A15" t="str">
            <v>Risques liés à des contraintes physiques marquées</v>
          </cell>
        </row>
        <row r="16">
          <cell r="A16" t="str">
            <v>Risques liés aux rythmes de travail</v>
          </cell>
        </row>
        <row r="17">
          <cell r="A17" t="str">
            <v>Risques liés à la co-activité</v>
          </cell>
        </row>
        <row r="18">
          <cell r="A18" t="str">
            <v>Risques liés au travail isolé</v>
          </cell>
        </row>
        <row r="19">
          <cell r="A19" t="str">
            <v>Risques de chute de hauteur</v>
          </cell>
        </row>
        <row r="20">
          <cell r="A20" t="str">
            <v>Risques liés aux circulations : chutes de plain-pied, glissades</v>
          </cell>
        </row>
        <row r="21">
          <cell r="A21" t="str">
            <v>Risques de chute d'objets, d'effondrement</v>
          </cell>
        </row>
        <row r="22">
          <cell r="A22" t="str">
            <v>Risques liés à la conduite</v>
          </cell>
        </row>
        <row r="23">
          <cell r="A23" t="str">
            <v>Risques liés à l'électricité</v>
          </cell>
        </row>
        <row r="24">
          <cell r="A24" t="str">
            <v>Risques liés aux incendies/explosions</v>
          </cell>
        </row>
        <row r="25">
          <cell r="A25" t="str">
            <v>Risques liés aux machines et équipements de travail</v>
          </cell>
        </row>
        <row r="26">
          <cell r="A26" t="str">
            <v>Risques psychosociaux</v>
          </cell>
        </row>
      </sheetData>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ésentation"/>
      <sheetName val="Méthode de hiérarchisation"/>
      <sheetName val="Risques communs"/>
      <sheetName val="Unité de travail 2"/>
      <sheetName val="Risques psychosociaux"/>
      <sheetName val="Feuil3"/>
    </sheetNames>
    <sheetDataSet>
      <sheetData sheetId="0"/>
      <sheetData sheetId="1"/>
      <sheetData sheetId="2"/>
      <sheetData sheetId="3"/>
      <sheetData sheetId="4"/>
      <sheetData sheetId="5">
        <row r="1">
          <cell r="A1" t="str">
            <v>Non concerné</v>
          </cell>
        </row>
        <row r="2">
          <cell r="A2" t="str">
            <v>Faible</v>
          </cell>
        </row>
        <row r="3">
          <cell r="A3" t="str">
            <v>Modéré</v>
          </cell>
        </row>
        <row r="4">
          <cell r="A4" t="str">
            <v>Elevé</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ésentation"/>
      <sheetName val="Unité de travail 1"/>
      <sheetName val="Feuil1"/>
      <sheetName val="grille pour les directions"/>
    </sheetNames>
    <sheetDataSet>
      <sheetData sheetId="0" refreshError="1"/>
      <sheetData sheetId="1"/>
      <sheetData sheetId="2">
        <row r="3">
          <cell r="A3" t="str">
            <v>Non concerné</v>
          </cell>
        </row>
        <row r="4">
          <cell r="A4" t="str">
            <v>Faible</v>
          </cell>
        </row>
        <row r="5">
          <cell r="A5" t="str">
            <v>Modéré</v>
          </cell>
        </row>
        <row r="6">
          <cell r="A6" t="str">
            <v>Elevé</v>
          </cell>
        </row>
      </sheetData>
      <sheetData sheetId="3"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pageSetUpPr fitToPage="1"/>
  </sheetPr>
  <dimension ref="A1"/>
  <sheetViews>
    <sheetView showGridLines="0" zoomScale="50" zoomScaleNormal="50" workbookViewId="0">
      <selection activeCell="AM16" sqref="AM16"/>
    </sheetView>
  </sheetViews>
  <sheetFormatPr baseColWidth="10" defaultRowHeight="15" x14ac:dyDescent="0.25"/>
  <sheetData/>
  <sheetProtection algorithmName="SHA-512" hashValue="FE+YS2vV4RmZWBu87w/zvIPxcCu0YdjC73R+sv1bWWpkCZyK2aNInmLYZ6iG5E24wt0OdYM/6Df2f6QV6BH6Ug==" saltValue="wZPiuSjRdyRu/6ZEdqOwBQ==" spinCount="100000" sheet="1" objects="1" scenarios="1"/>
  <pageMargins left="0.7" right="0.7" top="0.75" bottom="0.75" header="0.3" footer="0.3"/>
  <pageSetup paperSize="8" scale="9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pageSetUpPr fitToPage="1"/>
  </sheetPr>
  <dimension ref="A1"/>
  <sheetViews>
    <sheetView showGridLines="0" topLeftCell="A6" zoomScale="43" zoomScaleNormal="43" workbookViewId="0">
      <selection activeCell="AA19" sqref="AA19"/>
    </sheetView>
  </sheetViews>
  <sheetFormatPr baseColWidth="10" defaultRowHeight="15" x14ac:dyDescent="0.25"/>
  <sheetData/>
  <sheetProtection algorithmName="SHA-512" hashValue="Xbumb4Ef3Vr4q5aeYEFq+Q85hhcSfua1AU11/9NRngFhql9Qzg6keXl8DNmQ7yEDou7GcmTbRx2VmmjYFlRTfA==" saltValue="zyaG8kmTYt51xFsr2sGgyA==" spinCount="100000" sheet="1" objects="1" scenarios="1"/>
  <customSheetViews>
    <customSheetView guid="{63DD2675-F0C1-4D8F-B9BC-5622D0E3D1B1}"/>
  </customSheetViews>
  <pageMargins left="0.7" right="0.7" top="0.75" bottom="0.75" header="0.3" footer="0.3"/>
  <pageSetup paperSize="8" scale="8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249977111117893"/>
    <pageSetUpPr fitToPage="1"/>
  </sheetPr>
  <dimension ref="A1"/>
  <sheetViews>
    <sheetView topLeftCell="A39" zoomScale="50" zoomScaleNormal="50" workbookViewId="0">
      <selection activeCell="K107" sqref="K107"/>
    </sheetView>
  </sheetViews>
  <sheetFormatPr baseColWidth="10" defaultRowHeight="15" x14ac:dyDescent="0.25"/>
  <sheetData/>
  <sheetProtection algorithmName="SHA-512" hashValue="wtm6mukuurPSQ4r0zDGCtrGaSO3S4xfLh/uhFNODVojTymzT3/1J4DFTv9X73D9jHiLMJaAsFKYCKJ6WTi6XRQ==" saltValue="CYj+F5ZC4gr5qE+TfLE9CA==" spinCount="100000" sheet="1" objects="1" scenarios="1"/>
  <customSheetViews>
    <customSheetView guid="{63DD2675-F0C1-4D8F-B9BC-5622D0E3D1B1}"/>
  </customSheetViews>
  <pageMargins left="0.7" right="0.7" top="0.75" bottom="0.75" header="0.3" footer="0.3"/>
  <pageSetup paperSize="8" scale="4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249977111117893"/>
    <pageSetUpPr fitToPage="1"/>
  </sheetPr>
  <dimension ref="A1"/>
  <sheetViews>
    <sheetView zoomScale="41" zoomScaleNormal="50" workbookViewId="0">
      <selection activeCell="AV362" sqref="AV362"/>
    </sheetView>
  </sheetViews>
  <sheetFormatPr baseColWidth="10" defaultRowHeight="15" x14ac:dyDescent="0.25"/>
  <sheetData/>
  <sheetProtection algorithmName="SHA-512" hashValue="fUosHTqpwyCNgFQkDuf4dM6woXz2yl7HZeRbkBMTD/OcsvKgnZJvSRVjmWF1yphxC0wJkjIeNpdYvuolkCmaSg==" saltValue="1BrXJRb1Hz+KihiJXTIoUA==" spinCount="100000" sheet="1" objects="1" scenarios="1"/>
  <customSheetViews>
    <customSheetView guid="{63DD2675-F0C1-4D8F-B9BC-5622D0E3D1B1}">
      <selection activeCell="L29" sqref="L29"/>
    </customSheetView>
  </customSheetViews>
  <pageMargins left="0.7" right="0.7" top="0.75" bottom="0.75" header="0.3" footer="0.3"/>
  <pageSetup paperSize="8" scale="4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249977111117893"/>
    <pageSetUpPr fitToPage="1"/>
  </sheetPr>
  <dimension ref="A1:U167"/>
  <sheetViews>
    <sheetView zoomScale="60" zoomScaleNormal="60" zoomScaleSheetLayoutView="30" zoomScalePageLayoutView="70" workbookViewId="0">
      <selection activeCell="F9" sqref="F9"/>
    </sheetView>
  </sheetViews>
  <sheetFormatPr baseColWidth="10" defaultRowHeight="15" x14ac:dyDescent="0.25"/>
  <cols>
    <col min="1" max="1" width="40.5703125" customWidth="1"/>
    <col min="2" max="2" width="17.140625" customWidth="1"/>
    <col min="3" max="12" width="15.7109375" customWidth="1"/>
  </cols>
  <sheetData>
    <row r="1" spans="1:11" ht="21" thickBot="1" x14ac:dyDescent="0.3">
      <c r="A1" s="348" t="s">
        <v>857</v>
      </c>
      <c r="B1" s="349"/>
      <c r="C1" s="349"/>
      <c r="D1" s="349"/>
      <c r="E1" s="349"/>
      <c r="F1" s="349"/>
      <c r="G1" s="349"/>
      <c r="H1" s="349"/>
      <c r="I1" s="349"/>
      <c r="J1" s="349"/>
      <c r="K1" s="350"/>
    </row>
    <row r="2" spans="1:11" ht="14.45" customHeight="1" x14ac:dyDescent="0.25">
      <c r="A2" s="357" t="s">
        <v>858</v>
      </c>
      <c r="B2" s="351" t="s">
        <v>25</v>
      </c>
      <c r="C2" s="351" t="s">
        <v>26</v>
      </c>
      <c r="D2" s="351" t="s">
        <v>24</v>
      </c>
      <c r="E2" s="351" t="s">
        <v>21</v>
      </c>
      <c r="F2" s="351" t="s">
        <v>29</v>
      </c>
      <c r="G2" s="351" t="s">
        <v>22</v>
      </c>
      <c r="H2" s="351" t="s">
        <v>27</v>
      </c>
      <c r="I2" s="351" t="s">
        <v>28</v>
      </c>
      <c r="J2" s="351" t="s">
        <v>20</v>
      </c>
      <c r="K2" s="354" t="s">
        <v>8</v>
      </c>
    </row>
    <row r="3" spans="1:11" ht="14.45" customHeight="1" x14ac:dyDescent="0.25">
      <c r="A3" s="358"/>
      <c r="B3" s="352"/>
      <c r="C3" s="352"/>
      <c r="D3" s="352"/>
      <c r="E3" s="352"/>
      <c r="F3" s="352"/>
      <c r="G3" s="352"/>
      <c r="H3" s="352"/>
      <c r="I3" s="352"/>
      <c r="J3" s="352"/>
      <c r="K3" s="355"/>
    </row>
    <row r="4" spans="1:11" ht="15" customHeight="1" thickBot="1" x14ac:dyDescent="0.3">
      <c r="A4" s="359"/>
      <c r="B4" s="353"/>
      <c r="C4" s="353"/>
      <c r="D4" s="353"/>
      <c r="E4" s="353"/>
      <c r="F4" s="353"/>
      <c r="G4" s="353"/>
      <c r="H4" s="353"/>
      <c r="I4" s="353"/>
      <c r="J4" s="353"/>
      <c r="K4" s="356"/>
    </row>
    <row r="5" spans="1:11" ht="20.25" x14ac:dyDescent="0.25">
      <c r="A5" s="226" t="s">
        <v>172</v>
      </c>
      <c r="B5" s="227"/>
      <c r="C5" s="228" t="s">
        <v>868</v>
      </c>
      <c r="D5" s="228"/>
      <c r="E5" s="228"/>
      <c r="F5" s="228"/>
      <c r="G5" s="228"/>
      <c r="H5" s="228"/>
      <c r="I5" s="228"/>
      <c r="J5" s="228"/>
      <c r="K5" s="229" t="s">
        <v>868</v>
      </c>
    </row>
    <row r="6" spans="1:11" ht="121.5" x14ac:dyDescent="0.25">
      <c r="A6" s="230" t="s">
        <v>869</v>
      </c>
      <c r="B6" s="231"/>
      <c r="C6" s="232"/>
      <c r="D6" s="232"/>
      <c r="E6" s="232"/>
      <c r="F6" s="232" t="s">
        <v>868</v>
      </c>
      <c r="G6" s="232"/>
      <c r="H6" s="232"/>
      <c r="I6" s="232"/>
      <c r="J6" s="232"/>
      <c r="K6" s="233" t="s">
        <v>868</v>
      </c>
    </row>
    <row r="7" spans="1:11" ht="60.75" x14ac:dyDescent="0.25">
      <c r="A7" s="230" t="s">
        <v>870</v>
      </c>
      <c r="B7" s="231"/>
      <c r="C7" s="232"/>
      <c r="D7" s="232"/>
      <c r="E7" s="232"/>
      <c r="F7" s="232" t="s">
        <v>868</v>
      </c>
      <c r="G7" s="232"/>
      <c r="H7" s="232" t="s">
        <v>868</v>
      </c>
      <c r="I7" s="232"/>
      <c r="J7" s="232"/>
      <c r="K7" s="233" t="s">
        <v>868</v>
      </c>
    </row>
    <row r="8" spans="1:11" ht="60.75" x14ac:dyDescent="0.25">
      <c r="A8" s="230" t="s">
        <v>871</v>
      </c>
      <c r="B8" s="231"/>
      <c r="C8" s="232"/>
      <c r="D8" s="232"/>
      <c r="E8" s="232" t="s">
        <v>868</v>
      </c>
      <c r="F8" s="232" t="s">
        <v>868</v>
      </c>
      <c r="G8" s="232"/>
      <c r="H8" s="232"/>
      <c r="I8" s="232"/>
      <c r="J8" s="232" t="s">
        <v>868</v>
      </c>
      <c r="K8" s="233" t="s">
        <v>868</v>
      </c>
    </row>
    <row r="9" spans="1:11" ht="60.75" x14ac:dyDescent="0.25">
      <c r="A9" s="230" t="s">
        <v>872</v>
      </c>
      <c r="B9" s="231" t="s">
        <v>868</v>
      </c>
      <c r="C9" s="232" t="s">
        <v>868</v>
      </c>
      <c r="D9" s="232"/>
      <c r="E9" s="232"/>
      <c r="F9" s="232" t="s">
        <v>868</v>
      </c>
      <c r="G9" s="232"/>
      <c r="H9" s="232" t="s">
        <v>868</v>
      </c>
      <c r="I9" s="232"/>
      <c r="J9" s="232" t="s">
        <v>868</v>
      </c>
      <c r="K9" s="233" t="s">
        <v>868</v>
      </c>
    </row>
    <row r="10" spans="1:11" ht="60.75" x14ac:dyDescent="0.25">
      <c r="A10" s="230" t="s">
        <v>873</v>
      </c>
      <c r="B10" s="231"/>
      <c r="C10" s="235"/>
      <c r="D10" s="232"/>
      <c r="E10" s="232"/>
      <c r="F10" s="232" t="s">
        <v>868</v>
      </c>
      <c r="G10" s="232"/>
      <c r="H10" s="232"/>
      <c r="I10" s="232"/>
      <c r="J10" s="232"/>
      <c r="K10" s="233" t="s">
        <v>868</v>
      </c>
    </row>
    <row r="11" spans="1:11" ht="60.75" x14ac:dyDescent="0.25">
      <c r="A11" s="230" t="s">
        <v>874</v>
      </c>
      <c r="B11" s="231"/>
      <c r="C11" s="232" t="s">
        <v>868</v>
      </c>
      <c r="D11" s="232"/>
      <c r="E11" s="232"/>
      <c r="F11" s="232"/>
      <c r="G11" s="232"/>
      <c r="H11" s="232" t="s">
        <v>868</v>
      </c>
      <c r="I11" s="232"/>
      <c r="J11" s="232" t="s">
        <v>868</v>
      </c>
      <c r="K11" s="233" t="s">
        <v>868</v>
      </c>
    </row>
    <row r="12" spans="1:11" ht="81" x14ac:dyDescent="0.25">
      <c r="A12" s="236" t="s">
        <v>875</v>
      </c>
      <c r="B12" s="231" t="s">
        <v>868</v>
      </c>
      <c r="C12" s="232" t="s">
        <v>868</v>
      </c>
      <c r="D12" s="232"/>
      <c r="E12" s="232"/>
      <c r="F12" s="232" t="s">
        <v>868</v>
      </c>
      <c r="G12" s="232"/>
      <c r="H12" s="232"/>
      <c r="I12" s="232"/>
      <c r="J12" s="232"/>
      <c r="K12" s="233"/>
    </row>
    <row r="13" spans="1:11" ht="60.75" x14ac:dyDescent="0.25">
      <c r="A13" s="230" t="s">
        <v>876</v>
      </c>
      <c r="B13" s="231" t="s">
        <v>868</v>
      </c>
      <c r="C13" s="232"/>
      <c r="D13" s="232"/>
      <c r="E13" s="232"/>
      <c r="F13" s="232"/>
      <c r="G13" s="232"/>
      <c r="H13" s="232"/>
      <c r="I13" s="232"/>
      <c r="J13" s="232" t="s">
        <v>868</v>
      </c>
      <c r="K13" s="233" t="s">
        <v>868</v>
      </c>
    </row>
    <row r="14" spans="1:11" ht="60.75" x14ac:dyDescent="0.25">
      <c r="A14" s="230" t="s">
        <v>877</v>
      </c>
      <c r="B14" s="231" t="s">
        <v>868</v>
      </c>
      <c r="C14" s="232" t="s">
        <v>868</v>
      </c>
      <c r="D14" s="232"/>
      <c r="E14" s="232" t="s">
        <v>868</v>
      </c>
      <c r="F14" s="232" t="s">
        <v>868</v>
      </c>
      <c r="G14" s="232"/>
      <c r="H14" s="232" t="s">
        <v>868</v>
      </c>
      <c r="I14" s="232" t="s">
        <v>868</v>
      </c>
      <c r="J14" s="232"/>
      <c r="K14" s="233" t="s">
        <v>868</v>
      </c>
    </row>
    <row r="15" spans="1:11" ht="60.75" x14ac:dyDescent="0.25">
      <c r="A15" s="237" t="s">
        <v>878</v>
      </c>
      <c r="B15" s="231"/>
      <c r="C15" s="232"/>
      <c r="D15" s="232"/>
      <c r="E15" s="232"/>
      <c r="F15" s="232"/>
      <c r="G15" s="232"/>
      <c r="H15" s="232"/>
      <c r="I15" s="232"/>
      <c r="J15" s="232"/>
      <c r="K15" s="233" t="s">
        <v>868</v>
      </c>
    </row>
    <row r="16" spans="1:11" ht="40.5" x14ac:dyDescent="0.25">
      <c r="A16" s="230" t="s">
        <v>879</v>
      </c>
      <c r="B16" s="231"/>
      <c r="C16" s="232"/>
      <c r="D16" s="232"/>
      <c r="E16" s="232"/>
      <c r="F16" s="232"/>
      <c r="G16" s="232"/>
      <c r="H16" s="232"/>
      <c r="I16" s="232"/>
      <c r="J16" s="232"/>
      <c r="K16" s="233"/>
    </row>
    <row r="17" spans="1:20" ht="40.5" x14ac:dyDescent="0.25">
      <c r="A17" s="230" t="s">
        <v>880</v>
      </c>
      <c r="B17" s="231"/>
      <c r="C17" s="232"/>
      <c r="D17" s="232"/>
      <c r="E17" s="232"/>
      <c r="F17" s="232"/>
      <c r="G17" s="232"/>
      <c r="H17" s="232"/>
      <c r="I17" s="232"/>
      <c r="J17" s="232"/>
      <c r="K17" s="233"/>
    </row>
    <row r="18" spans="1:20" ht="40.5" x14ac:dyDescent="0.25">
      <c r="A18" s="230" t="s">
        <v>881</v>
      </c>
      <c r="B18" s="231"/>
      <c r="C18" s="232"/>
      <c r="D18" s="232"/>
      <c r="E18" s="232"/>
      <c r="F18" s="232"/>
      <c r="G18" s="232"/>
      <c r="H18" s="232"/>
      <c r="I18" s="232"/>
      <c r="J18" s="232"/>
      <c r="K18" s="233"/>
    </row>
    <row r="19" spans="1:20" ht="40.5" x14ac:dyDescent="0.25">
      <c r="A19" s="230" t="s">
        <v>882</v>
      </c>
      <c r="B19" s="231"/>
      <c r="C19" s="232"/>
      <c r="D19" s="232"/>
      <c r="E19" s="232"/>
      <c r="F19" s="232"/>
      <c r="G19" s="232"/>
      <c r="H19" s="232"/>
      <c r="I19" s="232"/>
      <c r="J19" s="232"/>
      <c r="K19" s="233"/>
    </row>
    <row r="20" spans="1:20" ht="60.75" x14ac:dyDescent="0.25">
      <c r="A20" s="230" t="s">
        <v>883</v>
      </c>
      <c r="B20" s="231"/>
      <c r="C20" s="232"/>
      <c r="D20" s="232"/>
      <c r="E20" s="232"/>
      <c r="F20" s="232"/>
      <c r="G20" s="232"/>
      <c r="H20" s="232"/>
      <c r="I20" s="232"/>
      <c r="J20" s="232"/>
      <c r="K20" s="233"/>
    </row>
    <row r="21" spans="1:20" ht="42.95" customHeight="1" thickBot="1" x14ac:dyDescent="0.3">
      <c r="A21" s="238" t="s">
        <v>884</v>
      </c>
      <c r="B21" s="239"/>
      <c r="C21" s="240"/>
      <c r="D21" s="240"/>
      <c r="E21" s="240"/>
      <c r="F21" s="240"/>
      <c r="G21" s="240"/>
      <c r="H21" s="240"/>
      <c r="I21" s="240"/>
      <c r="J21" s="240"/>
      <c r="K21" s="241"/>
    </row>
    <row r="22" spans="1:20" ht="18.75" x14ac:dyDescent="0.3">
      <c r="A22" s="346" t="s">
        <v>885</v>
      </c>
      <c r="B22" s="347"/>
    </row>
    <row r="23" spans="1:20" ht="18.75" x14ac:dyDescent="0.3">
      <c r="A23" s="243" t="s">
        <v>886</v>
      </c>
      <c r="B23" s="233"/>
    </row>
    <row r="24" spans="1:20" ht="38.25" thickBot="1" x14ac:dyDescent="0.35">
      <c r="A24" s="244" t="s">
        <v>887</v>
      </c>
      <c r="B24" s="241" t="s">
        <v>868</v>
      </c>
    </row>
    <row r="27" spans="1:20" ht="15.75" thickBot="1" x14ac:dyDescent="0.3"/>
    <row r="28" spans="1:20" ht="21" thickBot="1" x14ac:dyDescent="0.3">
      <c r="A28" s="348" t="s">
        <v>888</v>
      </c>
      <c r="B28" s="349"/>
      <c r="C28" s="349"/>
      <c r="D28" s="349"/>
      <c r="E28" s="349"/>
      <c r="F28" s="349"/>
      <c r="G28" s="349"/>
      <c r="H28" s="349"/>
      <c r="I28" s="349"/>
      <c r="J28" s="349"/>
      <c r="K28" s="349"/>
      <c r="L28" s="349"/>
      <c r="M28" s="349"/>
      <c r="N28" s="349"/>
      <c r="O28" s="349"/>
      <c r="P28" s="349"/>
      <c r="Q28" s="349"/>
      <c r="R28" s="349"/>
      <c r="S28" s="349"/>
      <c r="T28" s="350"/>
    </row>
    <row r="29" spans="1:20" x14ac:dyDescent="0.25">
      <c r="A29" s="360" t="s">
        <v>889</v>
      </c>
      <c r="B29" s="362" t="s">
        <v>20</v>
      </c>
      <c r="C29" s="362" t="s">
        <v>27</v>
      </c>
      <c r="D29" s="362" t="s">
        <v>26</v>
      </c>
      <c r="E29" s="362" t="s">
        <v>24</v>
      </c>
      <c r="F29" s="362" t="s">
        <v>23</v>
      </c>
      <c r="G29" s="362" t="s">
        <v>29</v>
      </c>
      <c r="H29" s="362" t="s">
        <v>21</v>
      </c>
      <c r="I29" s="362" t="s">
        <v>28</v>
      </c>
      <c r="J29" s="362" t="s">
        <v>25</v>
      </c>
      <c r="K29" s="365" t="s">
        <v>8</v>
      </c>
      <c r="L29" s="366"/>
      <c r="M29" s="366"/>
      <c r="N29" s="366"/>
      <c r="O29" s="366"/>
      <c r="P29" s="366"/>
      <c r="Q29" s="366"/>
      <c r="R29" s="366"/>
      <c r="S29" s="366"/>
      <c r="T29" s="367"/>
    </row>
    <row r="30" spans="1:20" ht="14.45" customHeight="1" x14ac:dyDescent="0.25">
      <c r="A30" s="361"/>
      <c r="B30" s="363"/>
      <c r="C30" s="363"/>
      <c r="D30" s="363"/>
      <c r="E30" s="363"/>
      <c r="F30" s="363"/>
      <c r="G30" s="363"/>
      <c r="H30" s="363"/>
      <c r="I30" s="363"/>
      <c r="J30" s="363"/>
      <c r="K30" s="368"/>
      <c r="L30" s="369"/>
      <c r="M30" s="369"/>
      <c r="N30" s="369"/>
      <c r="O30" s="369"/>
      <c r="P30" s="369"/>
      <c r="Q30" s="369"/>
      <c r="R30" s="369"/>
      <c r="S30" s="369"/>
      <c r="T30" s="370"/>
    </row>
    <row r="31" spans="1:20" ht="15.75" thickBot="1" x14ac:dyDescent="0.3">
      <c r="A31" s="361"/>
      <c r="B31" s="364"/>
      <c r="C31" s="364"/>
      <c r="D31" s="364"/>
      <c r="E31" s="364"/>
      <c r="F31" s="364"/>
      <c r="G31" s="364"/>
      <c r="H31" s="364"/>
      <c r="I31" s="364"/>
      <c r="J31" s="364"/>
      <c r="K31" s="224" t="s">
        <v>859</v>
      </c>
      <c r="L31" s="224" t="s">
        <v>860</v>
      </c>
      <c r="M31" s="224" t="s">
        <v>863</v>
      </c>
      <c r="N31" s="224" t="s">
        <v>861</v>
      </c>
      <c r="O31" s="224" t="s">
        <v>457</v>
      </c>
      <c r="P31" s="224" t="s">
        <v>862</v>
      </c>
      <c r="Q31" s="224" t="s">
        <v>864</v>
      </c>
      <c r="R31" s="224" t="s">
        <v>865</v>
      </c>
      <c r="S31" s="224" t="s">
        <v>867</v>
      </c>
      <c r="T31" s="225" t="s">
        <v>866</v>
      </c>
    </row>
    <row r="32" spans="1:20" ht="15.75" x14ac:dyDescent="0.25">
      <c r="A32" s="245" t="s">
        <v>154</v>
      </c>
      <c r="B32" s="227" t="s">
        <v>868</v>
      </c>
      <c r="C32" s="246" t="s">
        <v>868</v>
      </c>
      <c r="D32" s="247" t="s">
        <v>868</v>
      </c>
      <c r="E32" s="246"/>
      <c r="F32" s="248"/>
      <c r="G32" s="249"/>
      <c r="H32" s="250"/>
      <c r="I32" s="250"/>
      <c r="J32" s="250"/>
      <c r="K32" s="248"/>
      <c r="L32" s="242"/>
      <c r="M32" s="242"/>
      <c r="N32" s="242"/>
      <c r="O32" s="242"/>
      <c r="P32" s="242"/>
      <c r="Q32" s="242"/>
      <c r="R32" s="242"/>
      <c r="S32" s="242"/>
      <c r="T32" s="251"/>
    </row>
    <row r="33" spans="1:20" ht="15.75" x14ac:dyDescent="0.25">
      <c r="A33" s="252" t="s">
        <v>301</v>
      </c>
      <c r="B33" s="253"/>
      <c r="C33" s="108"/>
      <c r="D33" s="254"/>
      <c r="E33" s="108"/>
      <c r="F33" s="108"/>
      <c r="G33" s="255"/>
      <c r="H33" s="108"/>
      <c r="I33" s="108"/>
      <c r="J33" s="108"/>
      <c r="K33" s="161"/>
      <c r="L33" s="234"/>
      <c r="M33" s="234"/>
      <c r="N33" s="234"/>
      <c r="O33" s="234"/>
      <c r="P33" s="234"/>
      <c r="Q33" s="234"/>
      <c r="R33" s="234"/>
      <c r="S33" s="234"/>
      <c r="T33" s="256"/>
    </row>
    <row r="34" spans="1:20" ht="63" x14ac:dyDescent="0.25">
      <c r="A34" s="252" t="s">
        <v>155</v>
      </c>
      <c r="B34" s="253"/>
      <c r="C34" s="247" t="s">
        <v>868</v>
      </c>
      <c r="D34" s="247" t="s">
        <v>868</v>
      </c>
      <c r="E34" s="247"/>
      <c r="F34" s="108"/>
      <c r="G34" s="247" t="s">
        <v>868</v>
      </c>
      <c r="H34" s="108"/>
      <c r="I34" s="108"/>
      <c r="J34" s="247" t="s">
        <v>868</v>
      </c>
      <c r="K34" s="161"/>
      <c r="L34" s="234"/>
      <c r="M34" s="234"/>
      <c r="N34" s="234"/>
      <c r="O34" s="234"/>
      <c r="P34" s="234"/>
      <c r="Q34" s="234"/>
      <c r="R34" s="234"/>
      <c r="S34" s="234"/>
      <c r="T34" s="256"/>
    </row>
    <row r="35" spans="1:20" ht="15.75" x14ac:dyDescent="0.25">
      <c r="A35" s="252" t="s">
        <v>30</v>
      </c>
      <c r="B35" s="257"/>
      <c r="C35" s="247" t="s">
        <v>868</v>
      </c>
      <c r="D35" s="108"/>
      <c r="E35" s="247" t="s">
        <v>868</v>
      </c>
      <c r="F35" s="247" t="s">
        <v>868</v>
      </c>
      <c r="G35" s="247" t="s">
        <v>868</v>
      </c>
      <c r="H35" s="247" t="s">
        <v>868</v>
      </c>
      <c r="I35" s="247" t="s">
        <v>868</v>
      </c>
      <c r="J35" s="247" t="s">
        <v>868</v>
      </c>
      <c r="K35" s="161"/>
      <c r="L35" s="234"/>
      <c r="M35" s="247" t="s">
        <v>868</v>
      </c>
      <c r="N35" s="247" t="s">
        <v>868</v>
      </c>
      <c r="O35" s="234"/>
      <c r="P35" s="247" t="s">
        <v>868</v>
      </c>
      <c r="Q35" s="247" t="s">
        <v>868</v>
      </c>
      <c r="R35" s="234"/>
      <c r="S35" s="234"/>
      <c r="T35" s="256"/>
    </row>
    <row r="36" spans="1:20" ht="15.75" x14ac:dyDescent="0.25">
      <c r="A36" s="252" t="s">
        <v>60</v>
      </c>
      <c r="B36" s="257"/>
      <c r="C36" s="108"/>
      <c r="D36" s="247" t="s">
        <v>868</v>
      </c>
      <c r="E36" s="247" t="s">
        <v>868</v>
      </c>
      <c r="F36" s="247" t="s">
        <v>868</v>
      </c>
      <c r="G36" s="247" t="s">
        <v>868</v>
      </c>
      <c r="H36" s="247" t="s">
        <v>868</v>
      </c>
      <c r="I36" s="108"/>
      <c r="J36" s="108"/>
      <c r="K36" s="161"/>
      <c r="L36" s="234"/>
      <c r="M36" s="247" t="s">
        <v>868</v>
      </c>
      <c r="N36" s="247" t="s">
        <v>868</v>
      </c>
      <c r="O36" s="234"/>
      <c r="P36" s="234"/>
      <c r="Q36" s="247" t="s">
        <v>868</v>
      </c>
      <c r="R36" s="234"/>
      <c r="S36" s="234"/>
      <c r="T36" s="256"/>
    </row>
    <row r="37" spans="1:20" ht="15.75" x14ac:dyDescent="0.25">
      <c r="A37" s="252" t="s">
        <v>61</v>
      </c>
      <c r="B37" s="258"/>
      <c r="C37" s="259"/>
      <c r="D37" s="260"/>
      <c r="E37" s="259"/>
      <c r="F37" s="259"/>
      <c r="G37" s="261"/>
      <c r="H37" s="259"/>
      <c r="I37" s="259"/>
      <c r="J37" s="259"/>
      <c r="K37" s="262"/>
      <c r="L37" s="263"/>
      <c r="M37" s="263"/>
      <c r="N37" s="263"/>
      <c r="O37" s="263"/>
      <c r="P37" s="263"/>
      <c r="Q37" s="263"/>
      <c r="R37" s="263"/>
      <c r="S37" s="263"/>
      <c r="T37" s="264"/>
    </row>
    <row r="38" spans="1:20" ht="31.5" x14ac:dyDescent="0.25">
      <c r="A38" s="252" t="s">
        <v>156</v>
      </c>
      <c r="B38" s="265"/>
      <c r="C38" s="266"/>
      <c r="D38" s="267"/>
      <c r="E38" s="266"/>
      <c r="F38" s="266"/>
      <c r="G38" s="268"/>
      <c r="H38" s="266"/>
      <c r="I38" s="266"/>
      <c r="J38" s="266"/>
      <c r="K38" s="269"/>
      <c r="L38" s="270"/>
      <c r="M38" s="270"/>
      <c r="N38" s="270"/>
      <c r="O38" s="270"/>
      <c r="P38" s="270"/>
      <c r="Q38" s="270"/>
      <c r="R38" s="270"/>
      <c r="S38" s="270"/>
      <c r="T38" s="271"/>
    </row>
    <row r="39" spans="1:20" ht="15.75" x14ac:dyDescent="0.25">
      <c r="A39" s="252" t="s">
        <v>157</v>
      </c>
      <c r="B39" s="265"/>
      <c r="C39" s="266"/>
      <c r="D39" s="267"/>
      <c r="E39" s="272" t="s">
        <v>868</v>
      </c>
      <c r="F39" s="272" t="s">
        <v>868</v>
      </c>
      <c r="G39" s="272" t="s">
        <v>868</v>
      </c>
      <c r="H39" s="272" t="s">
        <v>868</v>
      </c>
      <c r="I39" s="266"/>
      <c r="J39" s="266"/>
      <c r="K39" s="269"/>
      <c r="L39" s="270"/>
      <c r="M39" s="272" t="s">
        <v>868</v>
      </c>
      <c r="N39" s="272" t="s">
        <v>868</v>
      </c>
      <c r="O39" s="270"/>
      <c r="P39" s="270"/>
      <c r="Q39" s="272" t="s">
        <v>868</v>
      </c>
      <c r="R39" s="270"/>
      <c r="S39" s="270"/>
      <c r="T39" s="271"/>
    </row>
    <row r="40" spans="1:20" ht="15.75" x14ac:dyDescent="0.25">
      <c r="A40" s="252" t="s">
        <v>66</v>
      </c>
      <c r="B40" s="265"/>
      <c r="C40" s="266"/>
      <c r="D40" s="247" t="s">
        <v>868</v>
      </c>
      <c r="E40" s="266"/>
      <c r="F40" s="266"/>
      <c r="G40" s="268"/>
      <c r="H40" s="266"/>
      <c r="I40" s="266"/>
      <c r="J40" s="266"/>
      <c r="K40" s="269"/>
      <c r="L40" s="270"/>
      <c r="M40" s="270"/>
      <c r="N40" s="270"/>
      <c r="O40" s="270"/>
      <c r="P40" s="270"/>
      <c r="Q40" s="272" t="s">
        <v>868</v>
      </c>
      <c r="R40" s="270"/>
      <c r="S40" s="270"/>
      <c r="T40" s="271"/>
    </row>
    <row r="41" spans="1:20" ht="15.75" x14ac:dyDescent="0.25">
      <c r="A41" s="252" t="s">
        <v>63</v>
      </c>
      <c r="B41" s="253"/>
      <c r="C41" s="108"/>
      <c r="D41" s="254"/>
      <c r="E41" s="247" t="s">
        <v>868</v>
      </c>
      <c r="F41" s="108"/>
      <c r="G41" s="255"/>
      <c r="H41" s="247" t="s">
        <v>868</v>
      </c>
      <c r="I41" s="108"/>
      <c r="J41" s="108"/>
      <c r="K41" s="161"/>
      <c r="L41" s="234"/>
      <c r="M41" s="234"/>
      <c r="N41" s="234"/>
      <c r="O41" s="234"/>
      <c r="P41" s="234"/>
      <c r="Q41" s="234"/>
      <c r="R41" s="234"/>
      <c r="S41" s="234"/>
      <c r="T41" s="256"/>
    </row>
    <row r="42" spans="1:20" ht="15.75" x14ac:dyDescent="0.25">
      <c r="A42" s="252" t="s">
        <v>62</v>
      </c>
      <c r="B42" s="253"/>
      <c r="C42" s="108"/>
      <c r="D42" s="254"/>
      <c r="E42" s="108"/>
      <c r="F42" s="108"/>
      <c r="G42" s="255"/>
      <c r="H42" s="108"/>
      <c r="I42" s="108"/>
      <c r="J42" s="108"/>
      <c r="K42" s="161"/>
      <c r="L42" s="234"/>
      <c r="M42" s="234"/>
      <c r="N42" s="247" t="s">
        <v>868</v>
      </c>
      <c r="O42" s="234"/>
      <c r="P42" s="234"/>
      <c r="Q42" s="234"/>
      <c r="R42" s="234"/>
      <c r="S42" s="234"/>
      <c r="T42" s="256"/>
    </row>
    <row r="43" spans="1:20" ht="15.75" x14ac:dyDescent="0.25">
      <c r="A43" s="252" t="s">
        <v>158</v>
      </c>
      <c r="B43" s="253"/>
      <c r="C43" s="108"/>
      <c r="D43" s="254"/>
      <c r="E43" s="247" t="s">
        <v>868</v>
      </c>
      <c r="F43" s="108"/>
      <c r="G43" s="255"/>
      <c r="H43" s="247" t="s">
        <v>868</v>
      </c>
      <c r="I43" s="247" t="s">
        <v>868</v>
      </c>
      <c r="J43" s="108"/>
      <c r="K43" s="161"/>
      <c r="L43" s="234"/>
      <c r="M43" s="234"/>
      <c r="N43" s="247" t="s">
        <v>868</v>
      </c>
      <c r="O43" s="234"/>
      <c r="P43" s="234"/>
      <c r="Q43" s="247" t="s">
        <v>868</v>
      </c>
      <c r="R43" s="234"/>
      <c r="S43" s="234"/>
      <c r="T43" s="256"/>
    </row>
    <row r="44" spans="1:20" ht="126" x14ac:dyDescent="0.25">
      <c r="A44" s="252" t="s">
        <v>159</v>
      </c>
      <c r="B44" s="253"/>
      <c r="C44" s="108"/>
      <c r="D44" s="254"/>
      <c r="E44" s="108"/>
      <c r="F44" s="247" t="s">
        <v>868</v>
      </c>
      <c r="G44" s="255"/>
      <c r="H44" s="108"/>
      <c r="I44" s="108"/>
      <c r="J44" s="108"/>
      <c r="K44" s="161"/>
      <c r="L44" s="234"/>
      <c r="M44" s="247" t="s">
        <v>868</v>
      </c>
      <c r="N44" s="247" t="s">
        <v>868</v>
      </c>
      <c r="O44" s="234"/>
      <c r="P44" s="234"/>
      <c r="Q44" s="234"/>
      <c r="R44" s="234"/>
      <c r="S44" s="234"/>
      <c r="T44" s="256"/>
    </row>
    <row r="45" spans="1:20" ht="47.25" x14ac:dyDescent="0.25">
      <c r="A45" s="252" t="s">
        <v>890</v>
      </c>
      <c r="B45" s="265"/>
      <c r="C45" s="266"/>
      <c r="D45" s="267"/>
      <c r="E45" s="266"/>
      <c r="F45" s="266"/>
      <c r="G45" s="268"/>
      <c r="H45" s="266"/>
      <c r="I45" s="266"/>
      <c r="J45" s="266"/>
      <c r="K45" s="269"/>
      <c r="L45" s="270"/>
      <c r="M45" s="270"/>
      <c r="N45" s="270"/>
      <c r="O45" s="270"/>
      <c r="P45" s="270"/>
      <c r="Q45" s="270"/>
      <c r="R45" s="270"/>
      <c r="S45" s="270"/>
      <c r="T45" s="271"/>
    </row>
    <row r="46" spans="1:20" ht="15.75" x14ac:dyDescent="0.25">
      <c r="A46" s="252" t="s">
        <v>891</v>
      </c>
      <c r="B46" s="265"/>
      <c r="C46" s="266"/>
      <c r="D46" s="267"/>
      <c r="E46" s="266"/>
      <c r="F46" s="266"/>
      <c r="G46" s="272" t="s">
        <v>868</v>
      </c>
      <c r="H46" s="266"/>
      <c r="I46" s="266"/>
      <c r="J46" s="266"/>
      <c r="K46" s="272" t="s">
        <v>868</v>
      </c>
      <c r="L46" s="270"/>
      <c r="M46" s="270"/>
      <c r="N46" s="270"/>
      <c r="O46" s="270"/>
      <c r="P46" s="270"/>
      <c r="Q46" s="270"/>
      <c r="R46" s="270"/>
      <c r="S46" s="270"/>
      <c r="T46" s="271"/>
    </row>
    <row r="47" spans="1:20" ht="47.25" x14ac:dyDescent="0.25">
      <c r="A47" s="252" t="s">
        <v>892</v>
      </c>
      <c r="B47" s="257"/>
      <c r="C47" s="108"/>
      <c r="D47" s="254"/>
      <c r="E47" s="108"/>
      <c r="F47" s="108"/>
      <c r="G47" s="255"/>
      <c r="H47" s="247" t="s">
        <v>868</v>
      </c>
      <c r="I47" s="108"/>
      <c r="J47" s="108"/>
      <c r="K47" s="161"/>
      <c r="L47" s="234"/>
      <c r="M47" s="234"/>
      <c r="N47" s="247" t="s">
        <v>868</v>
      </c>
      <c r="O47" s="234"/>
      <c r="P47" s="234"/>
      <c r="Q47" s="234"/>
      <c r="R47" s="234"/>
      <c r="S47" s="234"/>
      <c r="T47" s="256"/>
    </row>
    <row r="48" spans="1:20" ht="15.75" x14ac:dyDescent="0.25">
      <c r="A48" s="252" t="s">
        <v>304</v>
      </c>
      <c r="B48" s="253"/>
      <c r="C48" s="108"/>
      <c r="D48" s="254"/>
      <c r="E48" s="108"/>
      <c r="F48" s="108"/>
      <c r="G48" s="255"/>
      <c r="H48" s="108"/>
      <c r="I48" s="108"/>
      <c r="J48" s="108"/>
      <c r="K48" s="161"/>
      <c r="L48" s="234"/>
      <c r="M48" s="234"/>
      <c r="N48" s="234"/>
      <c r="O48" s="247" t="s">
        <v>868</v>
      </c>
      <c r="P48" s="234"/>
      <c r="Q48" s="234"/>
      <c r="R48" s="234"/>
      <c r="S48" s="234"/>
      <c r="T48" s="256"/>
    </row>
    <row r="49" spans="1:20" ht="31.5" x14ac:dyDescent="0.25">
      <c r="A49" s="273" t="s">
        <v>160</v>
      </c>
      <c r="B49" s="274" t="s">
        <v>868</v>
      </c>
      <c r="C49" s="266"/>
      <c r="D49" s="267"/>
      <c r="E49" s="266"/>
      <c r="F49" s="266"/>
      <c r="G49" s="268"/>
      <c r="H49" s="266"/>
      <c r="I49" s="266"/>
      <c r="J49" s="266"/>
      <c r="K49" s="272" t="s">
        <v>868</v>
      </c>
      <c r="L49" s="270"/>
      <c r="M49" s="270"/>
      <c r="N49" s="270"/>
      <c r="O49" s="270"/>
      <c r="P49" s="270"/>
      <c r="Q49" s="275"/>
      <c r="R49" s="270"/>
      <c r="S49" s="270"/>
      <c r="T49" s="271"/>
    </row>
    <row r="50" spans="1:20" ht="31.5" x14ac:dyDescent="0.25">
      <c r="A50" s="252" t="s">
        <v>161</v>
      </c>
      <c r="B50" s="253"/>
      <c r="C50" s="108"/>
      <c r="D50" s="161"/>
      <c r="E50" s="108"/>
      <c r="F50" s="108"/>
      <c r="G50" s="255"/>
      <c r="H50" s="108"/>
      <c r="I50" s="108"/>
      <c r="J50" s="108"/>
      <c r="K50" s="161"/>
      <c r="L50" s="234"/>
      <c r="M50" s="234"/>
      <c r="N50" s="234"/>
      <c r="O50" s="234"/>
      <c r="P50" s="234"/>
      <c r="Q50" s="234"/>
      <c r="R50" s="234"/>
      <c r="S50" s="234"/>
      <c r="T50" s="256"/>
    </row>
    <row r="51" spans="1:20" ht="15.75" x14ac:dyDescent="0.25">
      <c r="A51" s="252" t="s">
        <v>162</v>
      </c>
      <c r="B51" s="253"/>
      <c r="C51" s="108"/>
      <c r="D51" s="161"/>
      <c r="E51" s="108"/>
      <c r="F51" s="108"/>
      <c r="G51" s="255"/>
      <c r="H51" s="108"/>
      <c r="I51" s="108"/>
      <c r="J51" s="108"/>
      <c r="K51" s="247" t="s">
        <v>868</v>
      </c>
      <c r="L51" s="234"/>
      <c r="M51" s="234"/>
      <c r="N51" s="234"/>
      <c r="O51" s="234"/>
      <c r="P51" s="234"/>
      <c r="Q51" s="234"/>
      <c r="R51" s="234"/>
      <c r="S51" s="234"/>
      <c r="T51" s="256"/>
    </row>
    <row r="52" spans="1:20" ht="31.5" x14ac:dyDescent="0.25">
      <c r="A52" s="252" t="s">
        <v>163</v>
      </c>
      <c r="B52" s="257"/>
      <c r="C52" s="108"/>
      <c r="D52" s="161"/>
      <c r="E52" s="247" t="s">
        <v>868</v>
      </c>
      <c r="F52" s="161"/>
      <c r="G52" s="255"/>
      <c r="H52" s="108"/>
      <c r="I52" s="108"/>
      <c r="J52" s="108"/>
      <c r="K52" s="247" t="s">
        <v>868</v>
      </c>
      <c r="L52" s="234"/>
      <c r="M52" s="234"/>
      <c r="N52" s="234"/>
      <c r="O52" s="234"/>
      <c r="P52" s="234"/>
      <c r="Q52" s="234"/>
      <c r="R52" s="234"/>
      <c r="S52" s="234"/>
      <c r="T52" s="256"/>
    </row>
    <row r="53" spans="1:20" ht="31.5" x14ac:dyDescent="0.25">
      <c r="A53" s="252" t="s">
        <v>893</v>
      </c>
      <c r="B53" s="276"/>
      <c r="C53" s="266"/>
      <c r="D53" s="269"/>
      <c r="E53" s="266"/>
      <c r="F53" s="266"/>
      <c r="G53" s="268"/>
      <c r="H53" s="266"/>
      <c r="I53" s="266"/>
      <c r="J53" s="266"/>
      <c r="K53" s="269"/>
      <c r="L53" s="270"/>
      <c r="M53" s="270"/>
      <c r="N53" s="270"/>
      <c r="O53" s="270"/>
      <c r="P53" s="270"/>
      <c r="Q53" s="270"/>
      <c r="R53" s="270"/>
      <c r="S53" s="270"/>
      <c r="T53" s="271"/>
    </row>
    <row r="54" spans="1:20" ht="31.5" x14ac:dyDescent="0.25">
      <c r="A54" s="252" t="s">
        <v>148</v>
      </c>
      <c r="B54" s="257"/>
      <c r="C54" s="108"/>
      <c r="D54" s="254"/>
      <c r="E54" s="108"/>
      <c r="F54" s="108"/>
      <c r="G54" s="255"/>
      <c r="H54" s="108"/>
      <c r="I54" s="108"/>
      <c r="J54" s="108"/>
      <c r="K54" s="161"/>
      <c r="L54" s="234"/>
      <c r="M54" s="234"/>
      <c r="N54" s="234"/>
      <c r="O54" s="234"/>
      <c r="P54" s="234"/>
      <c r="Q54" s="234"/>
      <c r="R54" s="234"/>
      <c r="S54" s="234"/>
      <c r="T54" s="256"/>
    </row>
    <row r="55" spans="1:20" ht="15.75" x14ac:dyDescent="0.25">
      <c r="A55" s="252" t="s">
        <v>65</v>
      </c>
      <c r="B55" s="231" t="s">
        <v>868</v>
      </c>
      <c r="C55" s="234"/>
      <c r="D55" s="277"/>
      <c r="E55" s="234"/>
      <c r="F55" s="234"/>
      <c r="G55" s="278"/>
      <c r="H55" s="234"/>
      <c r="I55" s="234"/>
      <c r="J55" s="234"/>
      <c r="K55" s="279"/>
      <c r="L55" s="234"/>
      <c r="M55" s="234"/>
      <c r="N55" s="234"/>
      <c r="O55" s="234"/>
      <c r="P55" s="234"/>
      <c r="Q55" s="234"/>
      <c r="R55" s="234"/>
      <c r="S55" s="234"/>
      <c r="T55" s="256"/>
    </row>
    <row r="56" spans="1:20" ht="15.75" x14ac:dyDescent="0.25">
      <c r="A56" s="252" t="s">
        <v>894</v>
      </c>
      <c r="B56" s="280"/>
      <c r="C56" s="234"/>
      <c r="D56" s="277"/>
      <c r="E56" s="234"/>
      <c r="F56" s="234"/>
      <c r="G56" s="278"/>
      <c r="H56" s="234"/>
      <c r="I56" s="234"/>
      <c r="J56" s="234"/>
      <c r="K56" s="279"/>
      <c r="L56" s="234"/>
      <c r="M56" s="234"/>
      <c r="N56" s="234"/>
      <c r="O56" s="234"/>
      <c r="P56" s="234"/>
      <c r="Q56" s="234"/>
      <c r="R56" s="234"/>
      <c r="S56" s="234"/>
      <c r="T56" s="256"/>
    </row>
    <row r="57" spans="1:20" ht="94.5" x14ac:dyDescent="0.25">
      <c r="A57" s="273" t="s">
        <v>164</v>
      </c>
      <c r="B57" s="280"/>
      <c r="C57" s="234"/>
      <c r="D57" s="247" t="s">
        <v>868</v>
      </c>
      <c r="E57" s="234"/>
      <c r="F57" s="234"/>
      <c r="G57" s="247" t="s">
        <v>868</v>
      </c>
      <c r="H57" s="247" t="s">
        <v>868</v>
      </c>
      <c r="I57" s="234"/>
      <c r="J57" s="234"/>
      <c r="K57" s="279"/>
      <c r="L57" s="234"/>
      <c r="M57" s="234"/>
      <c r="N57" s="247" t="s">
        <v>868</v>
      </c>
      <c r="O57" s="234"/>
      <c r="P57" s="247" t="s">
        <v>868</v>
      </c>
      <c r="Q57" s="234"/>
      <c r="R57" s="234"/>
      <c r="S57" s="234"/>
      <c r="T57" s="256"/>
    </row>
    <row r="58" spans="1:20" ht="15.75" x14ac:dyDescent="0.25">
      <c r="A58" s="252" t="s">
        <v>64</v>
      </c>
      <c r="B58" s="280"/>
      <c r="C58" s="234"/>
      <c r="D58" s="277"/>
      <c r="E58" s="234"/>
      <c r="F58" s="234"/>
      <c r="G58" s="278"/>
      <c r="H58" s="234"/>
      <c r="I58" s="234"/>
      <c r="J58" s="234"/>
      <c r="K58" s="247" t="s">
        <v>868</v>
      </c>
      <c r="L58" s="234"/>
      <c r="M58" s="234"/>
      <c r="N58" s="234"/>
      <c r="O58" s="234"/>
      <c r="P58" s="234"/>
      <c r="Q58" s="234"/>
      <c r="R58" s="234"/>
      <c r="S58" s="234"/>
      <c r="T58" s="256"/>
    </row>
    <row r="59" spans="1:20" ht="15.75" x14ac:dyDescent="0.25">
      <c r="A59" s="252" t="s">
        <v>165</v>
      </c>
      <c r="B59" s="280"/>
      <c r="C59" s="234"/>
      <c r="D59" s="277"/>
      <c r="E59" s="234"/>
      <c r="F59" s="234"/>
      <c r="G59" s="278"/>
      <c r="H59" s="234"/>
      <c r="I59" s="234"/>
      <c r="J59" s="234"/>
      <c r="K59" s="279"/>
      <c r="L59" s="232" t="s">
        <v>868</v>
      </c>
      <c r="M59" s="234"/>
      <c r="N59" s="234"/>
      <c r="O59" s="234"/>
      <c r="P59" s="234"/>
      <c r="Q59" s="234"/>
      <c r="R59" s="234"/>
      <c r="S59" s="234"/>
      <c r="T59" s="256"/>
    </row>
    <row r="60" spans="1:20" ht="63" x14ac:dyDescent="0.25">
      <c r="A60" s="252" t="s">
        <v>691</v>
      </c>
      <c r="B60" s="281"/>
      <c r="C60" s="270"/>
      <c r="D60" s="270"/>
      <c r="E60" s="270"/>
      <c r="F60" s="270"/>
      <c r="G60" s="272" t="s">
        <v>868</v>
      </c>
      <c r="H60" s="272" t="s">
        <v>868</v>
      </c>
      <c r="I60" s="270"/>
      <c r="J60" s="270"/>
      <c r="K60" s="272" t="s">
        <v>868</v>
      </c>
      <c r="L60" s="270"/>
      <c r="M60" s="270"/>
      <c r="N60" s="270"/>
      <c r="O60" s="270"/>
      <c r="P60" s="270"/>
      <c r="Q60" s="275"/>
      <c r="R60" s="270"/>
      <c r="S60" s="270"/>
      <c r="T60" s="271"/>
    </row>
    <row r="61" spans="1:20" ht="47.25" x14ac:dyDescent="0.25">
      <c r="A61" s="252" t="s">
        <v>67</v>
      </c>
      <c r="B61" s="280"/>
      <c r="C61" s="234"/>
      <c r="D61" s="234"/>
      <c r="E61" s="234"/>
      <c r="F61" s="234"/>
      <c r="G61" s="278"/>
      <c r="H61" s="234"/>
      <c r="I61" s="234"/>
      <c r="J61" s="234"/>
      <c r="K61" s="247" t="s">
        <v>868</v>
      </c>
      <c r="L61" s="234"/>
      <c r="M61" s="234"/>
      <c r="N61" s="234"/>
      <c r="O61" s="234"/>
      <c r="P61" s="234"/>
      <c r="Q61" s="234"/>
      <c r="R61" s="234"/>
      <c r="S61" s="234"/>
      <c r="T61" s="256"/>
    </row>
    <row r="62" spans="1:20" ht="15.75" x14ac:dyDescent="0.25">
      <c r="A62" s="252" t="s">
        <v>68</v>
      </c>
      <c r="B62" s="281"/>
      <c r="C62" s="270"/>
      <c r="D62" s="234"/>
      <c r="E62" s="270"/>
      <c r="F62" s="270"/>
      <c r="G62" s="282"/>
      <c r="H62" s="270"/>
      <c r="I62" s="270"/>
      <c r="J62" s="270"/>
      <c r="K62" s="272" t="s">
        <v>868</v>
      </c>
      <c r="L62" s="270"/>
      <c r="M62" s="270"/>
      <c r="N62" s="270"/>
      <c r="O62" s="270"/>
      <c r="P62" s="270"/>
      <c r="Q62" s="270"/>
      <c r="R62" s="270"/>
      <c r="S62" s="270"/>
      <c r="T62" s="271"/>
    </row>
    <row r="63" spans="1:20" ht="47.25" x14ac:dyDescent="0.25">
      <c r="A63" s="252" t="s">
        <v>167</v>
      </c>
      <c r="B63" s="231" t="s">
        <v>868</v>
      </c>
      <c r="C63" s="234"/>
      <c r="D63" s="234"/>
      <c r="E63" s="234"/>
      <c r="F63" s="234"/>
      <c r="G63" s="278"/>
      <c r="H63" s="234"/>
      <c r="I63" s="234"/>
      <c r="J63" s="234"/>
      <c r="K63" s="279"/>
      <c r="L63" s="234"/>
      <c r="M63" s="234"/>
      <c r="N63" s="234"/>
      <c r="O63" s="234"/>
      <c r="P63" s="234"/>
      <c r="Q63" s="234"/>
      <c r="R63" s="234"/>
      <c r="S63" s="234"/>
      <c r="T63" s="256"/>
    </row>
    <row r="64" spans="1:20" ht="15.75" x14ac:dyDescent="0.25">
      <c r="A64" s="252" t="s">
        <v>168</v>
      </c>
      <c r="B64" s="280"/>
      <c r="C64" s="234"/>
      <c r="D64" s="234"/>
      <c r="E64" s="234"/>
      <c r="F64" s="234"/>
      <c r="G64" s="278"/>
      <c r="H64" s="234"/>
      <c r="I64" s="234"/>
      <c r="J64" s="234"/>
      <c r="K64" s="277"/>
      <c r="L64" s="234"/>
      <c r="M64" s="234"/>
      <c r="N64" s="234"/>
      <c r="O64" s="234"/>
      <c r="P64" s="234"/>
      <c r="Q64" s="247" t="s">
        <v>868</v>
      </c>
      <c r="R64" s="234"/>
      <c r="S64" s="234"/>
      <c r="T64" s="256"/>
    </row>
    <row r="65" spans="1:20" ht="15.75" x14ac:dyDescent="0.25">
      <c r="A65" s="252" t="s">
        <v>169</v>
      </c>
      <c r="B65" s="280"/>
      <c r="C65" s="234"/>
      <c r="D65" s="234"/>
      <c r="E65" s="234"/>
      <c r="F65" s="234"/>
      <c r="G65" s="278"/>
      <c r="H65" s="234"/>
      <c r="I65" s="234"/>
      <c r="J65" s="234"/>
      <c r="K65" s="279"/>
      <c r="L65" s="234"/>
      <c r="M65" s="234"/>
      <c r="N65" s="234"/>
      <c r="O65" s="234"/>
      <c r="P65" s="234"/>
      <c r="Q65" s="234"/>
      <c r="R65" s="234"/>
      <c r="S65" s="234"/>
      <c r="T65" s="256"/>
    </row>
    <row r="66" spans="1:20" ht="31.5" x14ac:dyDescent="0.25">
      <c r="A66" s="252" t="s">
        <v>170</v>
      </c>
      <c r="B66" s="283"/>
      <c r="C66" s="234"/>
      <c r="D66" s="234"/>
      <c r="E66" s="234"/>
      <c r="F66" s="234"/>
      <c r="G66" s="278"/>
      <c r="H66" s="234"/>
      <c r="I66" s="234"/>
      <c r="J66" s="234"/>
      <c r="K66" s="279"/>
      <c r="L66" s="234"/>
      <c r="M66" s="234"/>
      <c r="N66" s="232" t="s">
        <v>868</v>
      </c>
      <c r="O66" s="234"/>
      <c r="P66" s="234"/>
      <c r="Q66" s="234"/>
      <c r="R66" s="234"/>
      <c r="S66" s="234"/>
      <c r="T66" s="256"/>
    </row>
    <row r="67" spans="1:20" ht="31.5" x14ac:dyDescent="0.25">
      <c r="A67" s="252" t="s">
        <v>69</v>
      </c>
      <c r="B67" s="281"/>
      <c r="C67" s="270"/>
      <c r="D67" s="234"/>
      <c r="E67" s="270"/>
      <c r="F67" s="270"/>
      <c r="G67" s="282"/>
      <c r="H67" s="270"/>
      <c r="I67" s="270"/>
      <c r="J67" s="270"/>
      <c r="K67" s="272" t="s">
        <v>868</v>
      </c>
      <c r="L67" s="270"/>
      <c r="M67" s="270"/>
      <c r="N67" s="270"/>
      <c r="O67" s="270"/>
      <c r="P67" s="270"/>
      <c r="Q67" s="270"/>
      <c r="R67" s="270"/>
      <c r="S67" s="270"/>
      <c r="T67" s="271"/>
    </row>
    <row r="68" spans="1:20" ht="15.75" x14ac:dyDescent="0.25">
      <c r="A68" s="252" t="s">
        <v>171</v>
      </c>
      <c r="B68" s="280"/>
      <c r="C68" s="234"/>
      <c r="D68" s="234"/>
      <c r="E68" s="247" t="s">
        <v>868</v>
      </c>
      <c r="F68" s="247" t="s">
        <v>868</v>
      </c>
      <c r="G68" s="247" t="s">
        <v>868</v>
      </c>
      <c r="H68" s="234"/>
      <c r="I68" s="234"/>
      <c r="J68" s="234"/>
      <c r="K68" s="279"/>
      <c r="L68" s="234"/>
      <c r="M68" s="232" t="s">
        <v>868</v>
      </c>
      <c r="N68" s="232" t="s">
        <v>868</v>
      </c>
      <c r="O68" s="234"/>
      <c r="P68" s="232" t="s">
        <v>868</v>
      </c>
      <c r="Q68" s="232" t="s">
        <v>868</v>
      </c>
      <c r="R68" s="234"/>
      <c r="S68" s="234"/>
      <c r="T68" s="256"/>
    </row>
    <row r="69" spans="1:20" ht="15.75" x14ac:dyDescent="0.25">
      <c r="A69" s="252" t="s">
        <v>305</v>
      </c>
      <c r="B69" s="280"/>
      <c r="C69" s="234"/>
      <c r="D69" s="234"/>
      <c r="E69" s="234"/>
      <c r="F69" s="234"/>
      <c r="G69" s="278"/>
      <c r="H69" s="234"/>
      <c r="I69" s="234"/>
      <c r="J69" s="234"/>
      <c r="K69" s="279"/>
      <c r="L69" s="234"/>
      <c r="M69" s="234"/>
      <c r="N69" s="234"/>
      <c r="O69" s="247" t="s">
        <v>868</v>
      </c>
      <c r="P69" s="234"/>
      <c r="Q69" s="234"/>
      <c r="R69" s="234"/>
      <c r="S69" s="234"/>
      <c r="T69" s="256"/>
    </row>
    <row r="70" spans="1:20" ht="16.5" thickBot="1" x14ac:dyDescent="0.3">
      <c r="A70" s="284" t="s">
        <v>102</v>
      </c>
      <c r="B70" s="285"/>
      <c r="C70" s="286"/>
      <c r="D70" s="287"/>
      <c r="E70" s="240" t="s">
        <v>868</v>
      </c>
      <c r="F70" s="288"/>
      <c r="G70" s="289" t="s">
        <v>868</v>
      </c>
      <c r="H70" s="286"/>
      <c r="I70" s="286"/>
      <c r="J70" s="289" t="s">
        <v>868</v>
      </c>
      <c r="K70" s="288"/>
      <c r="L70" s="240" t="s">
        <v>868</v>
      </c>
      <c r="M70" s="286"/>
      <c r="N70" s="240" t="s">
        <v>868</v>
      </c>
      <c r="O70" s="289" t="s">
        <v>868</v>
      </c>
      <c r="P70" s="240" t="s">
        <v>868</v>
      </c>
      <c r="Q70" s="288"/>
      <c r="R70" s="286"/>
      <c r="S70" s="286"/>
      <c r="T70" s="290"/>
    </row>
    <row r="71" spans="1:20" ht="18.75" x14ac:dyDescent="0.3">
      <c r="A71" s="346" t="s">
        <v>885</v>
      </c>
      <c r="B71" s="347"/>
      <c r="C71" s="291"/>
      <c r="D71" s="291"/>
      <c r="E71" s="291"/>
      <c r="F71" s="291"/>
      <c r="G71" s="291"/>
      <c r="H71" s="291"/>
      <c r="I71" s="291"/>
      <c r="J71" s="291"/>
      <c r="K71" s="291"/>
      <c r="L71" s="291"/>
      <c r="M71" s="291"/>
      <c r="N71" s="291"/>
      <c r="O71" s="291"/>
      <c r="P71" s="291"/>
      <c r="Q71" s="291"/>
      <c r="R71" s="291"/>
      <c r="S71" s="291"/>
      <c r="T71" s="291"/>
    </row>
    <row r="72" spans="1:20" ht="18.75" x14ac:dyDescent="0.3">
      <c r="A72" s="243" t="s">
        <v>895</v>
      </c>
      <c r="B72" s="233"/>
      <c r="C72" s="291"/>
      <c r="D72" s="291"/>
      <c r="E72" s="291"/>
      <c r="F72" s="291"/>
      <c r="G72" s="291"/>
      <c r="H72" s="291"/>
      <c r="I72" s="291"/>
      <c r="J72" s="291"/>
      <c r="K72" s="291"/>
      <c r="L72" s="291"/>
      <c r="M72" s="291"/>
      <c r="N72" s="291"/>
      <c r="O72" s="291"/>
      <c r="P72" s="291"/>
      <c r="Q72" s="291"/>
      <c r="R72" s="291"/>
      <c r="S72" s="291"/>
      <c r="T72" s="291"/>
    </row>
    <row r="73" spans="1:20" ht="38.25" thickBot="1" x14ac:dyDescent="0.35">
      <c r="A73" s="244" t="s">
        <v>896</v>
      </c>
      <c r="B73" s="241" t="s">
        <v>868</v>
      </c>
      <c r="C73" s="291"/>
      <c r="D73" s="291"/>
      <c r="E73" s="291"/>
      <c r="F73" s="291"/>
      <c r="G73" s="291"/>
      <c r="H73" s="291"/>
      <c r="I73" s="291"/>
      <c r="J73" s="291"/>
      <c r="K73" s="291"/>
      <c r="L73" s="291"/>
      <c r="M73" s="291"/>
      <c r="N73" s="291"/>
      <c r="O73" s="291"/>
      <c r="P73" s="291"/>
      <c r="Q73" s="291"/>
      <c r="R73" s="291"/>
      <c r="S73" s="291"/>
      <c r="T73" s="291"/>
    </row>
    <row r="74" spans="1:20" x14ac:dyDescent="0.25">
      <c r="A74" s="292"/>
      <c r="B74" s="291"/>
      <c r="C74" s="291"/>
      <c r="D74" s="291"/>
      <c r="E74" s="291"/>
      <c r="F74" s="291"/>
      <c r="G74" s="291"/>
      <c r="H74" s="291"/>
      <c r="I74" s="291"/>
      <c r="J74" s="291"/>
      <c r="K74" s="291"/>
      <c r="L74" s="291"/>
      <c r="M74" s="291"/>
      <c r="N74" s="291"/>
      <c r="O74" s="291"/>
      <c r="P74" s="291"/>
      <c r="Q74" s="291"/>
      <c r="R74" s="291"/>
      <c r="S74" s="291"/>
      <c r="T74" s="291"/>
    </row>
    <row r="76" spans="1:20" ht="15.75" thickBot="1" x14ac:dyDescent="0.3"/>
    <row r="77" spans="1:20" ht="21" thickBot="1" x14ac:dyDescent="0.3">
      <c r="A77" s="348" t="s">
        <v>897</v>
      </c>
      <c r="B77" s="349"/>
      <c r="C77" s="349"/>
      <c r="D77" s="349"/>
      <c r="E77" s="349"/>
      <c r="F77" s="349"/>
      <c r="G77" s="349"/>
      <c r="H77" s="349"/>
      <c r="I77" s="349"/>
      <c r="J77" s="349"/>
      <c r="K77" s="349"/>
      <c r="L77" s="349"/>
      <c r="M77" s="349"/>
      <c r="N77" s="349"/>
      <c r="O77" s="349"/>
      <c r="P77" s="349"/>
      <c r="Q77" s="349"/>
      <c r="R77" s="349"/>
      <c r="S77" s="349"/>
      <c r="T77" s="350"/>
    </row>
    <row r="78" spans="1:20" x14ac:dyDescent="0.25">
      <c r="A78" s="371" t="s">
        <v>898</v>
      </c>
      <c r="B78" s="374" t="s">
        <v>20</v>
      </c>
      <c r="C78" s="362" t="s">
        <v>27</v>
      </c>
      <c r="D78" s="362" t="s">
        <v>26</v>
      </c>
      <c r="E78" s="362" t="s">
        <v>24</v>
      </c>
      <c r="F78" s="362" t="s">
        <v>23</v>
      </c>
      <c r="G78" s="362" t="s">
        <v>29</v>
      </c>
      <c r="H78" s="362" t="s">
        <v>21</v>
      </c>
      <c r="I78" s="362" t="s">
        <v>28</v>
      </c>
      <c r="J78" s="362" t="s">
        <v>25</v>
      </c>
      <c r="K78" s="365" t="s">
        <v>8</v>
      </c>
      <c r="L78" s="366"/>
      <c r="M78" s="366"/>
      <c r="N78" s="366"/>
      <c r="O78" s="366"/>
      <c r="P78" s="366"/>
      <c r="Q78" s="366"/>
      <c r="R78" s="366"/>
      <c r="S78" s="366"/>
      <c r="T78" s="367"/>
    </row>
    <row r="79" spans="1:20" x14ac:dyDescent="0.25">
      <c r="A79" s="372"/>
      <c r="B79" s="375"/>
      <c r="C79" s="363"/>
      <c r="D79" s="363"/>
      <c r="E79" s="363"/>
      <c r="F79" s="363"/>
      <c r="G79" s="363"/>
      <c r="H79" s="363"/>
      <c r="I79" s="363"/>
      <c r="J79" s="363"/>
      <c r="K79" s="368"/>
      <c r="L79" s="369"/>
      <c r="M79" s="369"/>
      <c r="N79" s="369"/>
      <c r="O79" s="369"/>
      <c r="P79" s="369"/>
      <c r="Q79" s="369"/>
      <c r="R79" s="369"/>
      <c r="S79" s="369"/>
      <c r="T79" s="370"/>
    </row>
    <row r="80" spans="1:20" ht="15.75" thickBot="1" x14ac:dyDescent="0.3">
      <c r="A80" s="373"/>
      <c r="B80" s="376"/>
      <c r="C80" s="364"/>
      <c r="D80" s="364"/>
      <c r="E80" s="364"/>
      <c r="F80" s="364"/>
      <c r="G80" s="364"/>
      <c r="H80" s="364"/>
      <c r="I80" s="364"/>
      <c r="J80" s="364"/>
      <c r="K80" s="224" t="s">
        <v>859</v>
      </c>
      <c r="L80" s="224" t="s">
        <v>860</v>
      </c>
      <c r="M80" s="224" t="s">
        <v>863</v>
      </c>
      <c r="N80" s="224" t="s">
        <v>861</v>
      </c>
      <c r="O80" s="224" t="s">
        <v>457</v>
      </c>
      <c r="P80" s="224" t="s">
        <v>862</v>
      </c>
      <c r="Q80" s="224" t="s">
        <v>864</v>
      </c>
      <c r="R80" s="224" t="s">
        <v>865</v>
      </c>
      <c r="S80" s="224" t="s">
        <v>867</v>
      </c>
      <c r="T80" s="225" t="s">
        <v>866</v>
      </c>
    </row>
    <row r="81" spans="1:20" ht="37.5" x14ac:dyDescent="0.25">
      <c r="A81" s="293" t="s">
        <v>70</v>
      </c>
      <c r="B81" s="303" t="s">
        <v>868</v>
      </c>
      <c r="C81" s="249"/>
      <c r="D81" s="249"/>
      <c r="E81" s="249" t="s">
        <v>868</v>
      </c>
      <c r="F81" s="249"/>
      <c r="G81" s="249" t="s">
        <v>868</v>
      </c>
      <c r="H81" s="249"/>
      <c r="I81" s="249"/>
      <c r="J81" s="249" t="s">
        <v>868</v>
      </c>
      <c r="K81" s="249" t="s">
        <v>868</v>
      </c>
      <c r="L81" s="297"/>
      <c r="M81" s="297"/>
      <c r="N81" s="297" t="s">
        <v>868</v>
      </c>
      <c r="O81" s="297"/>
      <c r="P81" s="297"/>
      <c r="Q81" s="297"/>
      <c r="R81" s="297"/>
      <c r="S81" s="297"/>
      <c r="T81" s="304"/>
    </row>
    <row r="82" spans="1:20" ht="37.5" x14ac:dyDescent="0.25">
      <c r="A82" s="293" t="s">
        <v>71</v>
      </c>
      <c r="B82" s="294" t="s">
        <v>868</v>
      </c>
      <c r="C82" s="255"/>
      <c r="D82" s="255"/>
      <c r="E82" s="255"/>
      <c r="F82" s="255"/>
      <c r="G82" s="255" t="s">
        <v>868</v>
      </c>
      <c r="H82" s="255" t="s">
        <v>868</v>
      </c>
      <c r="I82" s="255"/>
      <c r="J82" s="255"/>
      <c r="K82" s="255" t="s">
        <v>868</v>
      </c>
      <c r="L82" s="278" t="s">
        <v>868</v>
      </c>
      <c r="M82" s="278"/>
      <c r="N82" s="278"/>
      <c r="O82" s="255" t="s">
        <v>868</v>
      </c>
      <c r="P82" s="278"/>
      <c r="Q82" s="278"/>
      <c r="R82" s="278"/>
      <c r="S82" s="278"/>
      <c r="T82" s="295"/>
    </row>
    <row r="83" spans="1:20" ht="37.5" x14ac:dyDescent="0.25">
      <c r="A83" s="293" t="s">
        <v>72</v>
      </c>
      <c r="B83" s="294"/>
      <c r="C83" s="255"/>
      <c r="D83" s="255"/>
      <c r="E83" s="255"/>
      <c r="F83" s="255"/>
      <c r="G83" s="255"/>
      <c r="H83" s="255"/>
      <c r="I83" s="255"/>
      <c r="J83" s="255"/>
      <c r="K83" s="255"/>
      <c r="L83" s="278"/>
      <c r="M83" s="278"/>
      <c r="N83" s="278" t="s">
        <v>868</v>
      </c>
      <c r="O83" s="278"/>
      <c r="P83" s="278"/>
      <c r="Q83" s="278"/>
      <c r="R83" s="278"/>
      <c r="S83" s="278"/>
      <c r="T83" s="295"/>
    </row>
    <row r="84" spans="1:20" ht="18.75" x14ac:dyDescent="0.25">
      <c r="A84" s="293" t="s">
        <v>73</v>
      </c>
      <c r="B84" s="294"/>
      <c r="C84" s="255" t="s">
        <v>868</v>
      </c>
      <c r="D84" s="255" t="s">
        <v>868</v>
      </c>
      <c r="E84" s="255"/>
      <c r="F84" s="255"/>
      <c r="G84" s="255"/>
      <c r="H84" s="255"/>
      <c r="I84" s="255"/>
      <c r="J84" s="255"/>
      <c r="K84" s="255" t="s">
        <v>868</v>
      </c>
      <c r="L84" s="278"/>
      <c r="M84" s="278"/>
      <c r="N84" s="278"/>
      <c r="O84" s="278"/>
      <c r="P84" s="278"/>
      <c r="Q84" s="278" t="s">
        <v>868</v>
      </c>
      <c r="R84" s="278"/>
      <c r="S84" s="278"/>
      <c r="T84" s="295"/>
    </row>
    <row r="85" spans="1:20" ht="37.5" x14ac:dyDescent="0.25">
      <c r="A85" s="293" t="s">
        <v>74</v>
      </c>
      <c r="B85" s="294" t="s">
        <v>868</v>
      </c>
      <c r="C85" s="255" t="s">
        <v>868</v>
      </c>
      <c r="D85" s="255"/>
      <c r="E85" s="255"/>
      <c r="F85" s="255"/>
      <c r="G85" s="255" t="s">
        <v>868</v>
      </c>
      <c r="H85" s="255"/>
      <c r="I85" s="255"/>
      <c r="J85" s="255"/>
      <c r="K85" s="255" t="s">
        <v>868</v>
      </c>
      <c r="L85" s="278"/>
      <c r="M85" s="278"/>
      <c r="N85" s="278"/>
      <c r="O85" s="278"/>
      <c r="P85" s="278"/>
      <c r="Q85" s="278"/>
      <c r="R85" s="278"/>
      <c r="S85" s="278"/>
      <c r="T85" s="295"/>
    </row>
    <row r="86" spans="1:20" ht="37.5" x14ac:dyDescent="0.25">
      <c r="A86" s="293" t="s">
        <v>75</v>
      </c>
      <c r="B86" s="294"/>
      <c r="C86" s="255"/>
      <c r="D86" s="255"/>
      <c r="E86" s="255"/>
      <c r="F86" s="255"/>
      <c r="G86" s="255"/>
      <c r="H86" s="255"/>
      <c r="I86" s="255"/>
      <c r="J86" s="255"/>
      <c r="K86" s="255"/>
      <c r="L86" s="278"/>
      <c r="M86" s="278"/>
      <c r="N86" s="278"/>
      <c r="O86" s="278"/>
      <c r="P86" s="278"/>
      <c r="Q86" s="278"/>
      <c r="R86" s="278"/>
      <c r="S86" s="278"/>
      <c r="T86" s="295"/>
    </row>
    <row r="87" spans="1:20" ht="18.75" x14ac:dyDescent="0.25">
      <c r="A87" s="293" t="s">
        <v>76</v>
      </c>
      <c r="B87" s="294"/>
      <c r="C87" s="255" t="s">
        <v>868</v>
      </c>
      <c r="D87" s="255"/>
      <c r="E87" s="255"/>
      <c r="F87" s="255"/>
      <c r="G87" s="255" t="s">
        <v>868</v>
      </c>
      <c r="H87" s="255"/>
      <c r="I87" s="255"/>
      <c r="J87" s="255" t="s">
        <v>868</v>
      </c>
      <c r="K87" s="255" t="s">
        <v>868</v>
      </c>
      <c r="L87" s="278"/>
      <c r="M87" s="278"/>
      <c r="N87" s="278"/>
      <c r="O87" s="278"/>
      <c r="P87" s="278"/>
      <c r="Q87" s="278"/>
      <c r="R87" s="278"/>
      <c r="S87" s="278"/>
      <c r="T87" s="295"/>
    </row>
    <row r="88" spans="1:20" ht="37.5" x14ac:dyDescent="0.25">
      <c r="A88" s="293" t="s">
        <v>77</v>
      </c>
      <c r="B88" s="294"/>
      <c r="C88" s="255"/>
      <c r="D88" s="255"/>
      <c r="E88" s="255"/>
      <c r="F88" s="255"/>
      <c r="G88" s="255"/>
      <c r="H88" s="255"/>
      <c r="I88" s="255"/>
      <c r="J88" s="255"/>
      <c r="K88" s="255"/>
      <c r="L88" s="278"/>
      <c r="M88" s="278"/>
      <c r="N88" s="278"/>
      <c r="O88" s="278"/>
      <c r="P88" s="278"/>
      <c r="Q88" s="278"/>
      <c r="R88" s="278"/>
      <c r="S88" s="278"/>
      <c r="T88" s="295"/>
    </row>
    <row r="89" spans="1:20" ht="37.5" x14ac:dyDescent="0.25">
      <c r="A89" s="293" t="s">
        <v>78</v>
      </c>
      <c r="B89" s="294" t="s">
        <v>868</v>
      </c>
      <c r="C89" s="255"/>
      <c r="D89" s="255"/>
      <c r="E89" s="255" t="s">
        <v>868</v>
      </c>
      <c r="F89" s="255"/>
      <c r="G89" s="255" t="s">
        <v>868</v>
      </c>
      <c r="H89" s="255"/>
      <c r="I89" s="255"/>
      <c r="J89" s="255"/>
      <c r="K89" s="255" t="s">
        <v>868</v>
      </c>
      <c r="L89" s="278"/>
      <c r="M89" s="278"/>
      <c r="N89" s="278"/>
      <c r="O89" s="278" t="s">
        <v>868</v>
      </c>
      <c r="P89" s="278" t="s">
        <v>868</v>
      </c>
      <c r="Q89" s="278"/>
      <c r="R89" s="278"/>
      <c r="S89" s="278"/>
      <c r="T89" s="295"/>
    </row>
    <row r="90" spans="1:20" ht="18.75" x14ac:dyDescent="0.25">
      <c r="A90" s="293" t="s">
        <v>108</v>
      </c>
      <c r="B90" s="294" t="s">
        <v>868</v>
      </c>
      <c r="C90" s="255" t="s">
        <v>868</v>
      </c>
      <c r="D90" s="255" t="s">
        <v>868</v>
      </c>
      <c r="E90" s="255"/>
      <c r="F90" s="255" t="s">
        <v>868</v>
      </c>
      <c r="G90" s="255" t="s">
        <v>868</v>
      </c>
      <c r="H90" s="255"/>
      <c r="I90" s="255"/>
      <c r="J90" s="255"/>
      <c r="K90" s="255"/>
      <c r="L90" s="278"/>
      <c r="M90" s="278" t="s">
        <v>868</v>
      </c>
      <c r="N90" s="278"/>
      <c r="O90" s="278" t="s">
        <v>868</v>
      </c>
      <c r="P90" s="278"/>
      <c r="Q90" s="278"/>
      <c r="R90" s="278"/>
      <c r="S90" s="278"/>
      <c r="T90" s="295"/>
    </row>
    <row r="91" spans="1:20" ht="18.75" x14ac:dyDescent="0.25">
      <c r="A91" s="293" t="s">
        <v>80</v>
      </c>
      <c r="B91" s="294" t="s">
        <v>868</v>
      </c>
      <c r="C91" s="255" t="s">
        <v>868</v>
      </c>
      <c r="D91" s="255"/>
      <c r="E91" s="255"/>
      <c r="F91" s="255"/>
      <c r="G91" s="255"/>
      <c r="H91" s="255"/>
      <c r="I91" s="255"/>
      <c r="J91" s="255"/>
      <c r="K91" s="255" t="s">
        <v>868</v>
      </c>
      <c r="L91" s="278" t="s">
        <v>868</v>
      </c>
      <c r="M91" s="278"/>
      <c r="N91" s="278" t="s">
        <v>868</v>
      </c>
      <c r="O91" s="278"/>
      <c r="P91" s="278" t="s">
        <v>868</v>
      </c>
      <c r="Q91" s="278"/>
      <c r="R91" s="278"/>
      <c r="S91" s="278"/>
      <c r="T91" s="295"/>
    </row>
    <row r="92" spans="1:20" ht="18.75" x14ac:dyDescent="0.25">
      <c r="A92" s="293" t="s">
        <v>81</v>
      </c>
      <c r="B92" s="294" t="s">
        <v>868</v>
      </c>
      <c r="C92" s="255"/>
      <c r="D92" s="255"/>
      <c r="E92" s="255"/>
      <c r="F92" s="255"/>
      <c r="G92" s="255"/>
      <c r="H92" s="255"/>
      <c r="I92" s="255"/>
      <c r="J92" s="255"/>
      <c r="K92" s="255"/>
      <c r="L92" s="278"/>
      <c r="M92" s="278"/>
      <c r="N92" s="278"/>
      <c r="O92" s="278"/>
      <c r="P92" s="278"/>
      <c r="Q92" s="278"/>
      <c r="R92" s="278"/>
      <c r="S92" s="278"/>
      <c r="T92" s="295"/>
    </row>
    <row r="93" spans="1:20" ht="37.5" x14ac:dyDescent="0.25">
      <c r="A93" s="293" t="s">
        <v>82</v>
      </c>
      <c r="B93" s="294" t="s">
        <v>868</v>
      </c>
      <c r="C93" s="255" t="s">
        <v>868</v>
      </c>
      <c r="D93" s="255" t="s">
        <v>868</v>
      </c>
      <c r="E93" s="255" t="s">
        <v>868</v>
      </c>
      <c r="F93" s="255"/>
      <c r="G93" s="255" t="s">
        <v>868</v>
      </c>
      <c r="H93" s="255"/>
      <c r="I93" s="255"/>
      <c r="J93" s="255"/>
      <c r="K93" s="255" t="s">
        <v>868</v>
      </c>
      <c r="L93" s="278"/>
      <c r="M93" s="278"/>
      <c r="N93" s="278"/>
      <c r="O93" s="278" t="s">
        <v>868</v>
      </c>
      <c r="P93" s="278"/>
      <c r="Q93" s="278"/>
      <c r="R93" s="278"/>
      <c r="S93" s="278"/>
      <c r="T93" s="295"/>
    </row>
    <row r="94" spans="1:20" ht="37.5" x14ac:dyDescent="0.25">
      <c r="A94" s="293" t="s">
        <v>83</v>
      </c>
      <c r="B94" s="294" t="s">
        <v>868</v>
      </c>
      <c r="C94" s="255"/>
      <c r="D94" s="255"/>
      <c r="E94" s="255"/>
      <c r="F94" s="255"/>
      <c r="G94" s="255"/>
      <c r="H94" s="255"/>
      <c r="I94" s="255"/>
      <c r="J94" s="255"/>
      <c r="K94" s="255"/>
      <c r="L94" s="278"/>
      <c r="M94" s="278"/>
      <c r="N94" s="278"/>
      <c r="O94" s="278"/>
      <c r="P94" s="278" t="s">
        <v>868</v>
      </c>
      <c r="Q94" s="278" t="s">
        <v>868</v>
      </c>
      <c r="R94" s="278"/>
      <c r="S94" s="278"/>
      <c r="T94" s="295"/>
    </row>
    <row r="95" spans="1:20" ht="37.5" x14ac:dyDescent="0.25">
      <c r="A95" s="293" t="s">
        <v>87</v>
      </c>
      <c r="B95" s="294" t="s">
        <v>868</v>
      </c>
      <c r="C95" s="255" t="s">
        <v>868</v>
      </c>
      <c r="D95" s="255"/>
      <c r="E95" s="255" t="s">
        <v>868</v>
      </c>
      <c r="F95" s="255"/>
      <c r="G95" s="255" t="s">
        <v>868</v>
      </c>
      <c r="H95" s="255"/>
      <c r="I95" s="255" t="s">
        <v>868</v>
      </c>
      <c r="J95" s="255" t="s">
        <v>868</v>
      </c>
      <c r="K95" s="255" t="s">
        <v>868</v>
      </c>
      <c r="L95" s="278" t="s">
        <v>868</v>
      </c>
      <c r="M95" s="278" t="s">
        <v>868</v>
      </c>
      <c r="N95" s="278" t="s">
        <v>868</v>
      </c>
      <c r="O95" s="278"/>
      <c r="P95" s="278" t="s">
        <v>868</v>
      </c>
      <c r="Q95" s="278" t="s">
        <v>868</v>
      </c>
      <c r="R95" s="278"/>
      <c r="S95" s="278"/>
      <c r="T95" s="295"/>
    </row>
    <row r="96" spans="1:20" ht="18.75" x14ac:dyDescent="0.25">
      <c r="A96" s="293" t="s">
        <v>88</v>
      </c>
      <c r="B96" s="294"/>
      <c r="C96" s="255"/>
      <c r="D96" s="255"/>
      <c r="E96" s="255"/>
      <c r="F96" s="255"/>
      <c r="G96" s="255"/>
      <c r="H96" s="255"/>
      <c r="I96" s="255"/>
      <c r="J96" s="255"/>
      <c r="K96" s="255"/>
      <c r="L96" s="278"/>
      <c r="M96" s="278"/>
      <c r="N96" s="278"/>
      <c r="O96" s="278"/>
      <c r="P96" s="278" t="s">
        <v>868</v>
      </c>
      <c r="Q96" s="278"/>
      <c r="R96" s="278"/>
      <c r="S96" s="278"/>
      <c r="T96" s="295"/>
    </row>
    <row r="97" spans="1:20" ht="18.75" x14ac:dyDescent="0.25">
      <c r="A97" s="293" t="s">
        <v>89</v>
      </c>
      <c r="B97" s="294"/>
      <c r="C97" s="255"/>
      <c r="D97" s="255"/>
      <c r="E97" s="255"/>
      <c r="F97" s="255"/>
      <c r="G97" s="255" t="s">
        <v>868</v>
      </c>
      <c r="H97" s="255"/>
      <c r="I97" s="255"/>
      <c r="J97" s="255" t="s">
        <v>868</v>
      </c>
      <c r="K97" s="255" t="s">
        <v>868</v>
      </c>
      <c r="L97" s="278"/>
      <c r="M97" s="278"/>
      <c r="N97" s="278"/>
      <c r="O97" s="278"/>
      <c r="P97" s="278"/>
      <c r="Q97" s="278"/>
      <c r="R97" s="278"/>
      <c r="S97" s="278"/>
      <c r="T97" s="295"/>
    </row>
    <row r="98" spans="1:20" ht="18.75" x14ac:dyDescent="0.25">
      <c r="A98" s="293" t="s">
        <v>90</v>
      </c>
      <c r="B98" s="294"/>
      <c r="C98" s="255" t="s">
        <v>868</v>
      </c>
      <c r="D98" s="255" t="s">
        <v>868</v>
      </c>
      <c r="E98" s="255" t="s">
        <v>868</v>
      </c>
      <c r="F98" s="255"/>
      <c r="G98" s="255"/>
      <c r="H98" s="255"/>
      <c r="I98" s="255"/>
      <c r="J98" s="255"/>
      <c r="K98" s="255" t="s">
        <v>868</v>
      </c>
      <c r="L98" s="278"/>
      <c r="M98" s="278"/>
      <c r="N98" s="278"/>
      <c r="O98" s="278"/>
      <c r="P98" s="278"/>
      <c r="Q98" s="278"/>
      <c r="R98" s="278"/>
      <c r="S98" s="278"/>
      <c r="T98" s="295"/>
    </row>
    <row r="99" spans="1:20" ht="18.75" x14ac:dyDescent="0.25">
      <c r="A99" s="293" t="s">
        <v>151</v>
      </c>
      <c r="B99" s="294" t="s">
        <v>868</v>
      </c>
      <c r="C99" s="255" t="s">
        <v>868</v>
      </c>
      <c r="D99" s="255"/>
      <c r="E99" s="255" t="s">
        <v>868</v>
      </c>
      <c r="F99" s="255"/>
      <c r="G99" s="255" t="s">
        <v>868</v>
      </c>
      <c r="H99" s="255"/>
      <c r="I99" s="255"/>
      <c r="J99" s="255" t="s">
        <v>868</v>
      </c>
      <c r="K99" s="255"/>
      <c r="L99" s="278"/>
      <c r="M99" s="278"/>
      <c r="N99" s="278"/>
      <c r="O99" s="278" t="s">
        <v>868</v>
      </c>
      <c r="P99" s="278" t="s">
        <v>868</v>
      </c>
      <c r="Q99" s="278" t="s">
        <v>868</v>
      </c>
      <c r="R99" s="278"/>
      <c r="S99" s="278"/>
      <c r="T99" s="295"/>
    </row>
    <row r="100" spans="1:20" ht="56.25" x14ac:dyDescent="0.25">
      <c r="A100" s="293" t="s">
        <v>109</v>
      </c>
      <c r="B100" s="294"/>
      <c r="C100" s="255" t="s">
        <v>868</v>
      </c>
      <c r="D100" s="255"/>
      <c r="E100" s="255"/>
      <c r="F100" s="255"/>
      <c r="G100" s="255"/>
      <c r="H100" s="255"/>
      <c r="I100" s="255"/>
      <c r="J100" s="255"/>
      <c r="K100" s="255"/>
      <c r="L100" s="278"/>
      <c r="M100" s="278"/>
      <c r="N100" s="278"/>
      <c r="O100" s="278"/>
      <c r="P100" s="278"/>
      <c r="Q100" s="278"/>
      <c r="R100" s="278"/>
      <c r="S100" s="278"/>
      <c r="T100" s="295"/>
    </row>
    <row r="101" spans="1:20" ht="37.5" x14ac:dyDescent="0.25">
      <c r="A101" s="293" t="s">
        <v>91</v>
      </c>
      <c r="B101" s="294"/>
      <c r="C101" s="255" t="s">
        <v>868</v>
      </c>
      <c r="D101" s="255"/>
      <c r="E101" s="255" t="s">
        <v>868</v>
      </c>
      <c r="F101" s="255"/>
      <c r="G101" s="255" t="s">
        <v>868</v>
      </c>
      <c r="H101" s="255"/>
      <c r="I101" s="255"/>
      <c r="J101" s="255" t="s">
        <v>868</v>
      </c>
      <c r="K101" s="255" t="s">
        <v>868</v>
      </c>
      <c r="L101" s="278" t="s">
        <v>868</v>
      </c>
      <c r="M101" s="278"/>
      <c r="N101" s="278" t="s">
        <v>868</v>
      </c>
      <c r="O101" s="278" t="s">
        <v>868</v>
      </c>
      <c r="P101" s="278"/>
      <c r="Q101" s="278"/>
      <c r="R101" s="278"/>
      <c r="S101" s="278"/>
      <c r="T101" s="295"/>
    </row>
    <row r="102" spans="1:20" ht="37.5" x14ac:dyDescent="0.25">
      <c r="A102" s="293" t="s">
        <v>92</v>
      </c>
      <c r="B102" s="294"/>
      <c r="C102" s="255" t="s">
        <v>868</v>
      </c>
      <c r="D102" s="255"/>
      <c r="E102" s="255" t="s">
        <v>868</v>
      </c>
      <c r="F102" s="255"/>
      <c r="G102" s="255" t="s">
        <v>868</v>
      </c>
      <c r="H102" s="255"/>
      <c r="I102" s="255"/>
      <c r="J102" s="255"/>
      <c r="K102" s="255" t="s">
        <v>868</v>
      </c>
      <c r="L102" s="278"/>
      <c r="M102" s="278"/>
      <c r="N102" s="278"/>
      <c r="O102" s="255" t="s">
        <v>868</v>
      </c>
      <c r="P102" s="278"/>
      <c r="Q102" s="278"/>
      <c r="R102" s="278"/>
      <c r="S102" s="278"/>
      <c r="T102" s="295"/>
    </row>
    <row r="103" spans="1:20" ht="18.75" x14ac:dyDescent="0.25">
      <c r="A103" s="293" t="s">
        <v>84</v>
      </c>
      <c r="B103" s="296"/>
      <c r="C103" s="278"/>
      <c r="D103" s="278"/>
      <c r="E103" s="278" t="s">
        <v>868</v>
      </c>
      <c r="F103" s="278"/>
      <c r="G103" s="278" t="s">
        <v>868</v>
      </c>
      <c r="H103" s="278" t="s">
        <v>868</v>
      </c>
      <c r="I103" s="278"/>
      <c r="J103" s="278"/>
      <c r="K103" s="278" t="s">
        <v>868</v>
      </c>
      <c r="L103" s="278"/>
      <c r="M103" s="278"/>
      <c r="N103" s="278"/>
      <c r="O103" s="278"/>
      <c r="P103" s="278" t="s">
        <v>868</v>
      </c>
      <c r="Q103" s="278"/>
      <c r="R103" s="278"/>
      <c r="S103" s="278"/>
      <c r="T103" s="295"/>
    </row>
    <row r="104" spans="1:20" ht="37.5" x14ac:dyDescent="0.25">
      <c r="A104" s="293" t="s">
        <v>85</v>
      </c>
      <c r="B104" s="296" t="s">
        <v>868</v>
      </c>
      <c r="C104" s="278" t="s">
        <v>868</v>
      </c>
      <c r="D104" s="278"/>
      <c r="E104" s="278" t="s">
        <v>868</v>
      </c>
      <c r="F104" s="278"/>
      <c r="G104" s="278" t="s">
        <v>868</v>
      </c>
      <c r="H104" s="278"/>
      <c r="I104" s="278"/>
      <c r="J104" s="278"/>
      <c r="K104" s="278" t="s">
        <v>868</v>
      </c>
      <c r="L104" s="278"/>
      <c r="M104" s="278"/>
      <c r="N104" s="278"/>
      <c r="O104" s="278" t="s">
        <v>868</v>
      </c>
      <c r="P104" s="278" t="s">
        <v>868</v>
      </c>
      <c r="Q104" s="278"/>
      <c r="R104" s="278"/>
      <c r="S104" s="278"/>
      <c r="T104" s="295"/>
    </row>
    <row r="105" spans="1:20" ht="37.5" x14ac:dyDescent="0.25">
      <c r="A105" s="293" t="s">
        <v>93</v>
      </c>
      <c r="B105" s="296" t="s">
        <v>868</v>
      </c>
      <c r="C105" s="278" t="s">
        <v>868</v>
      </c>
      <c r="D105" s="278"/>
      <c r="E105" s="278"/>
      <c r="F105" s="278"/>
      <c r="G105" s="278" t="s">
        <v>868</v>
      </c>
      <c r="H105" s="278"/>
      <c r="I105" s="278"/>
      <c r="J105" s="278"/>
      <c r="K105" s="278" t="s">
        <v>868</v>
      </c>
      <c r="L105" s="278"/>
      <c r="M105" s="278"/>
      <c r="N105" s="278"/>
      <c r="O105" s="278" t="s">
        <v>868</v>
      </c>
      <c r="P105" s="278"/>
      <c r="Q105" s="278"/>
      <c r="R105" s="278"/>
      <c r="S105" s="278"/>
      <c r="T105" s="295"/>
    </row>
    <row r="106" spans="1:20" ht="18.75" x14ac:dyDescent="0.25">
      <c r="A106" s="293" t="s">
        <v>140</v>
      </c>
      <c r="B106" s="296"/>
      <c r="C106" s="278" t="s">
        <v>868</v>
      </c>
      <c r="D106" s="278"/>
      <c r="E106" s="278"/>
      <c r="F106" s="278"/>
      <c r="G106" s="278"/>
      <c r="H106" s="278"/>
      <c r="I106" s="278"/>
      <c r="J106" s="278"/>
      <c r="K106" s="278"/>
      <c r="L106" s="278"/>
      <c r="M106" s="278"/>
      <c r="N106" s="278"/>
      <c r="O106" s="278"/>
      <c r="P106" s="278"/>
      <c r="Q106" s="278"/>
      <c r="R106" s="278"/>
      <c r="S106" s="278"/>
      <c r="T106" s="295"/>
    </row>
    <row r="107" spans="1:20" ht="18.75" x14ac:dyDescent="0.25">
      <c r="A107" s="293" t="s">
        <v>172</v>
      </c>
      <c r="B107" s="296"/>
      <c r="C107" s="278"/>
      <c r="D107" s="278"/>
      <c r="E107" s="278"/>
      <c r="F107" s="278" t="s">
        <v>868</v>
      </c>
      <c r="G107" s="278"/>
      <c r="H107" s="278"/>
      <c r="I107" s="278"/>
      <c r="J107" s="278"/>
      <c r="K107" s="278"/>
      <c r="L107" s="278"/>
      <c r="M107" s="278" t="s">
        <v>868</v>
      </c>
      <c r="N107" s="278" t="s">
        <v>868</v>
      </c>
      <c r="O107" s="278"/>
      <c r="P107" s="278"/>
      <c r="Q107" s="278"/>
      <c r="R107" s="278"/>
      <c r="S107" s="278"/>
      <c r="T107" s="295"/>
    </row>
    <row r="108" spans="1:20" ht="57" thickBot="1" x14ac:dyDescent="0.3">
      <c r="A108" s="299" t="s">
        <v>153</v>
      </c>
      <c r="B108" s="300"/>
      <c r="C108" s="301"/>
      <c r="D108" s="301"/>
      <c r="E108" s="301" t="s">
        <v>868</v>
      </c>
      <c r="F108" s="301" t="s">
        <v>868</v>
      </c>
      <c r="G108" s="301"/>
      <c r="H108" s="301"/>
      <c r="I108" s="301" t="s">
        <v>868</v>
      </c>
      <c r="J108" s="301" t="s">
        <v>868</v>
      </c>
      <c r="K108" s="301" t="s">
        <v>868</v>
      </c>
      <c r="L108" s="301"/>
      <c r="M108" s="301"/>
      <c r="N108" s="301" t="s">
        <v>868</v>
      </c>
      <c r="O108" s="301" t="s">
        <v>868</v>
      </c>
      <c r="P108" s="301" t="s">
        <v>868</v>
      </c>
      <c r="Q108" s="301" t="s">
        <v>868</v>
      </c>
      <c r="R108" s="301"/>
      <c r="S108" s="301"/>
      <c r="T108" s="302"/>
    </row>
    <row r="109" spans="1:20" ht="18.75" x14ac:dyDescent="0.3">
      <c r="A109" s="346" t="s">
        <v>885</v>
      </c>
      <c r="B109" s="347"/>
    </row>
    <row r="110" spans="1:20" ht="19.5" thickBot="1" x14ac:dyDescent="0.35">
      <c r="A110" s="244" t="s">
        <v>886</v>
      </c>
      <c r="B110" s="298" t="s">
        <v>868</v>
      </c>
    </row>
    <row r="113" spans="1:1" x14ac:dyDescent="0.25">
      <c r="A113" s="333"/>
    </row>
    <row r="129" spans="1:21" ht="15.75" thickBot="1" x14ac:dyDescent="0.3"/>
    <row r="130" spans="1:21" ht="68.099999999999994" customHeight="1" x14ac:dyDescent="0.25">
      <c r="A130" s="382" t="s">
        <v>927</v>
      </c>
      <c r="B130" s="384" t="s">
        <v>20</v>
      </c>
      <c r="C130" s="377" t="s">
        <v>27</v>
      </c>
      <c r="D130" s="377" t="s">
        <v>26</v>
      </c>
      <c r="E130" s="377" t="s">
        <v>24</v>
      </c>
      <c r="F130" s="377" t="s">
        <v>23</v>
      </c>
      <c r="G130" s="377" t="s">
        <v>29</v>
      </c>
      <c r="H130" s="377" t="s">
        <v>22</v>
      </c>
      <c r="I130" s="377" t="s">
        <v>21</v>
      </c>
      <c r="J130" s="377" t="s">
        <v>28</v>
      </c>
      <c r="K130" s="377" t="s">
        <v>25</v>
      </c>
      <c r="L130" s="379" t="s">
        <v>8</v>
      </c>
      <c r="M130" s="380"/>
      <c r="N130" s="380"/>
      <c r="O130" s="380"/>
      <c r="P130" s="380"/>
      <c r="Q130" s="380"/>
      <c r="R130" s="380"/>
      <c r="S130" s="380"/>
      <c r="T130" s="380"/>
      <c r="U130" s="381"/>
    </row>
    <row r="131" spans="1:21" ht="68.45" customHeight="1" thickBot="1" x14ac:dyDescent="0.3">
      <c r="A131" s="383"/>
      <c r="B131" s="385"/>
      <c r="C131" s="378"/>
      <c r="D131" s="378"/>
      <c r="E131" s="378"/>
      <c r="F131" s="378"/>
      <c r="G131" s="378"/>
      <c r="H131" s="378"/>
      <c r="I131" s="378"/>
      <c r="J131" s="378"/>
      <c r="K131" s="378"/>
      <c r="L131" s="339" t="s">
        <v>859</v>
      </c>
      <c r="M131" s="339" t="s">
        <v>860</v>
      </c>
      <c r="N131" s="339" t="s">
        <v>863</v>
      </c>
      <c r="O131" s="339" t="s">
        <v>861</v>
      </c>
      <c r="P131" s="339" t="s">
        <v>457</v>
      </c>
      <c r="Q131" s="339" t="s">
        <v>862</v>
      </c>
      <c r="R131" s="339" t="s">
        <v>864</v>
      </c>
      <c r="S131" s="339" t="s">
        <v>865</v>
      </c>
      <c r="T131" s="339" t="s">
        <v>866</v>
      </c>
      <c r="U131" s="340" t="s">
        <v>867</v>
      </c>
    </row>
    <row r="132" spans="1:21" x14ac:dyDescent="0.25">
      <c r="A132" s="341" t="s">
        <v>928</v>
      </c>
      <c r="B132" s="334"/>
      <c r="C132" s="242" t="s">
        <v>868</v>
      </c>
      <c r="D132" s="242"/>
      <c r="E132" s="242"/>
      <c r="F132" s="242"/>
      <c r="G132" s="242"/>
      <c r="H132" s="242" t="s">
        <v>868</v>
      </c>
      <c r="I132" s="242"/>
      <c r="J132" s="242" t="s">
        <v>868</v>
      </c>
      <c r="K132" s="242"/>
      <c r="L132" s="242" t="s">
        <v>868</v>
      </c>
      <c r="M132" s="242" t="s">
        <v>868</v>
      </c>
      <c r="N132" s="242" t="s">
        <v>868</v>
      </c>
      <c r="O132" s="242" t="s">
        <v>868</v>
      </c>
      <c r="P132" s="242" t="s">
        <v>868</v>
      </c>
      <c r="Q132" s="242" t="s">
        <v>868</v>
      </c>
      <c r="R132" s="242"/>
      <c r="S132" s="242" t="s">
        <v>868</v>
      </c>
      <c r="T132" s="242" t="s">
        <v>868</v>
      </c>
      <c r="U132" s="251" t="s">
        <v>868</v>
      </c>
    </row>
    <row r="133" spans="1:21" x14ac:dyDescent="0.25">
      <c r="A133" s="342" t="s">
        <v>929</v>
      </c>
      <c r="B133" s="280"/>
      <c r="C133" s="234"/>
      <c r="D133" s="234" t="s">
        <v>868</v>
      </c>
      <c r="E133" s="234" t="s">
        <v>868</v>
      </c>
      <c r="F133" s="234" t="s">
        <v>868</v>
      </c>
      <c r="G133" s="234" t="s">
        <v>868</v>
      </c>
      <c r="H133" s="234" t="s">
        <v>868</v>
      </c>
      <c r="I133" s="234" t="s">
        <v>868</v>
      </c>
      <c r="J133" s="234"/>
      <c r="K133" s="234" t="s">
        <v>868</v>
      </c>
      <c r="L133" s="234"/>
      <c r="M133" s="234"/>
      <c r="N133" s="234"/>
      <c r="O133" s="234"/>
      <c r="P133" s="234"/>
      <c r="Q133" s="234" t="s">
        <v>868</v>
      </c>
      <c r="R133" s="234"/>
      <c r="S133" s="234"/>
      <c r="T133" s="234"/>
      <c r="U133" s="256"/>
    </row>
    <row r="134" spans="1:21" x14ac:dyDescent="0.25">
      <c r="A134" s="342" t="s">
        <v>215</v>
      </c>
      <c r="B134" s="280"/>
      <c r="C134" s="234"/>
      <c r="D134" s="234"/>
      <c r="E134" s="234"/>
      <c r="F134" s="234"/>
      <c r="G134" s="234"/>
      <c r="H134" s="234"/>
      <c r="I134" s="234"/>
      <c r="J134" s="234"/>
      <c r="K134" s="234"/>
      <c r="L134" s="234"/>
      <c r="M134" s="234"/>
      <c r="N134" s="234"/>
      <c r="O134" s="234"/>
      <c r="P134" s="234" t="s">
        <v>868</v>
      </c>
      <c r="Q134" s="234"/>
      <c r="R134" s="234"/>
      <c r="S134" s="234"/>
      <c r="T134" s="234"/>
      <c r="U134" s="256"/>
    </row>
    <row r="135" spans="1:21" x14ac:dyDescent="0.25">
      <c r="A135" s="342" t="s">
        <v>208</v>
      </c>
      <c r="B135" s="280" t="s">
        <v>868</v>
      </c>
      <c r="C135" s="234"/>
      <c r="D135" s="234"/>
      <c r="E135" s="234"/>
      <c r="F135" s="234"/>
      <c r="G135" s="234"/>
      <c r="H135" s="234"/>
      <c r="I135" s="234"/>
      <c r="J135" s="234"/>
      <c r="K135" s="234" t="s">
        <v>868</v>
      </c>
      <c r="L135" s="234" t="s">
        <v>868</v>
      </c>
      <c r="M135" s="234"/>
      <c r="N135" s="234"/>
      <c r="O135" s="234" t="s">
        <v>868</v>
      </c>
      <c r="P135" s="234"/>
      <c r="Q135" s="234"/>
      <c r="R135" s="234" t="s">
        <v>868</v>
      </c>
      <c r="S135" s="234"/>
      <c r="T135" s="234"/>
      <c r="U135" s="256"/>
    </row>
    <row r="136" spans="1:21" x14ac:dyDescent="0.25">
      <c r="A136" s="342" t="s">
        <v>210</v>
      </c>
      <c r="B136" s="280"/>
      <c r="C136" s="234"/>
      <c r="D136" s="234"/>
      <c r="E136" s="234"/>
      <c r="F136" s="234"/>
      <c r="G136" s="234"/>
      <c r="H136" s="234"/>
      <c r="I136" s="234"/>
      <c r="J136" s="234"/>
      <c r="K136" s="234" t="s">
        <v>930</v>
      </c>
      <c r="L136" s="234"/>
      <c r="M136" s="234"/>
      <c r="N136" s="234"/>
      <c r="O136" s="234"/>
      <c r="P136" s="234" t="s">
        <v>868</v>
      </c>
      <c r="Q136" s="234" t="s">
        <v>868</v>
      </c>
      <c r="R136" s="234"/>
      <c r="S136" s="234"/>
      <c r="T136" s="234"/>
      <c r="U136" s="256"/>
    </row>
    <row r="137" spans="1:21" x14ac:dyDescent="0.25">
      <c r="A137" s="342" t="s">
        <v>212</v>
      </c>
      <c r="B137" s="280"/>
      <c r="C137" s="234"/>
      <c r="D137" s="234"/>
      <c r="E137" s="234"/>
      <c r="F137" s="234"/>
      <c r="G137" s="234"/>
      <c r="H137" s="234"/>
      <c r="I137" s="234"/>
      <c r="J137" s="234"/>
      <c r="K137" s="234"/>
      <c r="L137" s="234"/>
      <c r="M137" s="234"/>
      <c r="N137" s="234"/>
      <c r="O137" s="234"/>
      <c r="P137" s="234" t="s">
        <v>868</v>
      </c>
      <c r="Q137" s="234"/>
      <c r="R137" s="234"/>
      <c r="S137" s="234"/>
      <c r="T137" s="234"/>
      <c r="U137" s="256"/>
    </row>
    <row r="138" spans="1:21" x14ac:dyDescent="0.25">
      <c r="A138" s="342" t="s">
        <v>35</v>
      </c>
      <c r="B138" s="280"/>
      <c r="C138" s="234"/>
      <c r="D138" s="234"/>
      <c r="E138" s="234"/>
      <c r="F138" s="234"/>
      <c r="G138" s="234"/>
      <c r="H138" s="234" t="s">
        <v>868</v>
      </c>
      <c r="I138" s="234"/>
      <c r="J138" s="234"/>
      <c r="K138" s="234" t="s">
        <v>868</v>
      </c>
      <c r="L138" s="234"/>
      <c r="M138" s="234"/>
      <c r="N138" s="234"/>
      <c r="O138" s="234"/>
      <c r="P138" s="234"/>
      <c r="Q138" s="234" t="s">
        <v>868</v>
      </c>
      <c r="R138" s="234"/>
      <c r="S138" s="234"/>
      <c r="T138" s="234"/>
      <c r="U138" s="256"/>
    </row>
    <row r="139" spans="1:21" x14ac:dyDescent="0.25">
      <c r="A139" s="342" t="s">
        <v>213</v>
      </c>
      <c r="B139" s="280"/>
      <c r="C139" s="234"/>
      <c r="D139" s="234"/>
      <c r="E139" s="234"/>
      <c r="F139" s="234"/>
      <c r="G139" s="234" t="s">
        <v>868</v>
      </c>
      <c r="H139" s="234"/>
      <c r="I139" s="234"/>
      <c r="J139" s="234"/>
      <c r="K139" s="234"/>
      <c r="L139" s="234"/>
      <c r="M139" s="234"/>
      <c r="N139" s="234"/>
      <c r="O139" s="234"/>
      <c r="P139" s="234"/>
      <c r="Q139" s="234"/>
      <c r="R139" s="234"/>
      <c r="S139" s="234"/>
      <c r="T139" s="234"/>
      <c r="U139" s="256"/>
    </row>
    <row r="140" spans="1:21" x14ac:dyDescent="0.25">
      <c r="A140" s="342" t="s">
        <v>214</v>
      </c>
      <c r="B140" s="280"/>
      <c r="C140" s="234"/>
      <c r="D140" s="234"/>
      <c r="E140" s="234"/>
      <c r="F140" s="234"/>
      <c r="G140" s="234"/>
      <c r="H140" s="234"/>
      <c r="I140" s="234"/>
      <c r="J140" s="234"/>
      <c r="K140" s="234" t="s">
        <v>868</v>
      </c>
      <c r="L140" s="234"/>
      <c r="M140" s="234"/>
      <c r="N140" s="234"/>
      <c r="O140" s="234"/>
      <c r="P140" s="234"/>
      <c r="Q140" s="234"/>
      <c r="R140" s="234"/>
      <c r="S140" s="234"/>
      <c r="T140" s="234"/>
      <c r="U140" s="256"/>
    </row>
    <row r="141" spans="1:21" x14ac:dyDescent="0.25">
      <c r="A141" s="342" t="s">
        <v>216</v>
      </c>
      <c r="B141" s="280"/>
      <c r="C141" s="234"/>
      <c r="D141" s="234"/>
      <c r="E141" s="234"/>
      <c r="F141" s="234"/>
      <c r="G141" s="234"/>
      <c r="H141" s="234"/>
      <c r="I141" s="234"/>
      <c r="J141" s="234"/>
      <c r="K141" s="234"/>
      <c r="L141" s="234"/>
      <c r="M141" s="234"/>
      <c r="N141" s="234"/>
      <c r="O141" s="234"/>
      <c r="P141" s="234" t="s">
        <v>868</v>
      </c>
      <c r="Q141" s="234"/>
      <c r="R141" s="234"/>
      <c r="S141" s="234"/>
      <c r="T141" s="234"/>
      <c r="U141" s="256"/>
    </row>
    <row r="142" spans="1:21" x14ac:dyDescent="0.25">
      <c r="A142" s="342" t="s">
        <v>217</v>
      </c>
      <c r="B142" s="280"/>
      <c r="C142" s="234"/>
      <c r="D142" s="234" t="s">
        <v>868</v>
      </c>
      <c r="E142" s="234"/>
      <c r="F142" s="234"/>
      <c r="G142" s="234"/>
      <c r="H142" s="234"/>
      <c r="I142" s="234"/>
      <c r="J142" s="234"/>
      <c r="K142" s="234"/>
      <c r="L142" s="234"/>
      <c r="M142" s="234"/>
      <c r="N142" s="234"/>
      <c r="O142" s="234"/>
      <c r="P142" s="234"/>
      <c r="Q142" s="234"/>
      <c r="R142" s="234"/>
      <c r="S142" s="234"/>
      <c r="T142" s="234"/>
      <c r="U142" s="256"/>
    </row>
    <row r="143" spans="1:21" x14ac:dyDescent="0.25">
      <c r="A143" s="342" t="s">
        <v>218</v>
      </c>
      <c r="B143" s="280"/>
      <c r="C143" s="234"/>
      <c r="D143" s="234"/>
      <c r="E143" s="234"/>
      <c r="F143" s="234"/>
      <c r="G143" s="234"/>
      <c r="H143" s="234"/>
      <c r="I143" s="234"/>
      <c r="J143" s="234"/>
      <c r="K143" s="234"/>
      <c r="L143" s="234"/>
      <c r="M143" s="234"/>
      <c r="N143" s="234"/>
      <c r="O143" s="234"/>
      <c r="P143" s="234"/>
      <c r="Q143" s="234" t="s">
        <v>868</v>
      </c>
      <c r="R143" s="234"/>
      <c r="S143" s="234"/>
      <c r="T143" s="234"/>
      <c r="U143" s="256"/>
    </row>
    <row r="144" spans="1:21" x14ac:dyDescent="0.25">
      <c r="A144" s="342" t="s">
        <v>219</v>
      </c>
      <c r="B144" s="280"/>
      <c r="C144" s="234"/>
      <c r="D144" s="234"/>
      <c r="E144" s="234"/>
      <c r="F144" s="234"/>
      <c r="G144" s="234" t="s">
        <v>868</v>
      </c>
      <c r="H144" s="234"/>
      <c r="I144" s="234"/>
      <c r="J144" s="234"/>
      <c r="K144" s="234" t="s">
        <v>868</v>
      </c>
      <c r="L144" s="234"/>
      <c r="M144" s="234"/>
      <c r="N144" s="234"/>
      <c r="O144" s="234"/>
      <c r="P144" s="234"/>
      <c r="Q144" s="234"/>
      <c r="R144" s="234"/>
      <c r="S144" s="234"/>
      <c r="T144" s="234"/>
      <c r="U144" s="256"/>
    </row>
    <row r="145" spans="1:21" x14ac:dyDescent="0.25">
      <c r="A145" s="342" t="s">
        <v>31</v>
      </c>
      <c r="B145" s="280"/>
      <c r="C145" s="234"/>
      <c r="D145" s="234"/>
      <c r="E145" s="234"/>
      <c r="F145" s="234"/>
      <c r="G145" s="234"/>
      <c r="H145" s="234"/>
      <c r="I145" s="234"/>
      <c r="J145" s="234"/>
      <c r="K145" s="234" t="s">
        <v>868</v>
      </c>
      <c r="L145" s="234"/>
      <c r="M145" s="234"/>
      <c r="N145" s="234"/>
      <c r="O145" s="234"/>
      <c r="P145" s="234"/>
      <c r="Q145" s="234" t="s">
        <v>868</v>
      </c>
      <c r="R145" s="234"/>
      <c r="S145" s="234"/>
      <c r="T145" s="234"/>
      <c r="U145" s="256"/>
    </row>
    <row r="146" spans="1:21" x14ac:dyDescent="0.25">
      <c r="A146" s="342" t="s">
        <v>33</v>
      </c>
      <c r="B146" s="280"/>
      <c r="C146" s="234"/>
      <c r="D146" s="234"/>
      <c r="E146" s="234"/>
      <c r="F146" s="234"/>
      <c r="G146" s="234"/>
      <c r="H146" s="234" t="s">
        <v>868</v>
      </c>
      <c r="I146" s="234" t="s">
        <v>868</v>
      </c>
      <c r="J146" s="234"/>
      <c r="K146" s="234" t="s">
        <v>868</v>
      </c>
      <c r="L146" s="234"/>
      <c r="M146" s="234"/>
      <c r="N146" s="234"/>
      <c r="O146" s="234"/>
      <c r="P146" s="234"/>
      <c r="Q146" s="234"/>
      <c r="R146" s="234"/>
      <c r="S146" s="234"/>
      <c r="T146" s="234"/>
      <c r="U146" s="256"/>
    </row>
    <row r="147" spans="1:21" x14ac:dyDescent="0.25">
      <c r="A147" s="342" t="s">
        <v>220</v>
      </c>
      <c r="B147" s="280"/>
      <c r="C147" s="234"/>
      <c r="D147" s="234"/>
      <c r="E147" s="234"/>
      <c r="F147" s="234"/>
      <c r="G147" s="234"/>
      <c r="H147" s="234"/>
      <c r="I147" s="234"/>
      <c r="J147" s="234"/>
      <c r="K147" s="234"/>
      <c r="L147" s="234"/>
      <c r="M147" s="234"/>
      <c r="N147" s="234"/>
      <c r="O147" s="234"/>
      <c r="P147" s="234" t="s">
        <v>868</v>
      </c>
      <c r="Q147" s="234"/>
      <c r="R147" s="234"/>
      <c r="S147" s="234"/>
      <c r="T147" s="234"/>
      <c r="U147" s="256"/>
    </row>
    <row r="148" spans="1:21" x14ac:dyDescent="0.25">
      <c r="A148" s="342" t="s">
        <v>233</v>
      </c>
      <c r="B148" s="280"/>
      <c r="C148" s="234"/>
      <c r="D148" s="234"/>
      <c r="E148" s="234"/>
      <c r="F148" s="234"/>
      <c r="G148" s="234" t="s">
        <v>868</v>
      </c>
      <c r="H148" s="234" t="s">
        <v>868</v>
      </c>
      <c r="I148" s="234"/>
      <c r="J148" s="234"/>
      <c r="K148" s="234"/>
      <c r="L148" s="234"/>
      <c r="M148" s="234"/>
      <c r="N148" s="234"/>
      <c r="O148" s="234"/>
      <c r="P148" s="234"/>
      <c r="Q148" s="234"/>
      <c r="R148" s="234"/>
      <c r="S148" s="234"/>
      <c r="T148" s="234"/>
      <c r="U148" s="256"/>
    </row>
    <row r="149" spans="1:21" x14ac:dyDescent="0.25">
      <c r="A149" s="342" t="s">
        <v>931</v>
      </c>
      <c r="B149" s="280"/>
      <c r="C149" s="234"/>
      <c r="D149" s="234" t="s">
        <v>868</v>
      </c>
      <c r="E149" s="234"/>
      <c r="F149" s="234"/>
      <c r="G149" s="234"/>
      <c r="H149" s="234" t="s">
        <v>868</v>
      </c>
      <c r="I149" s="234"/>
      <c r="J149" s="234"/>
      <c r="K149" s="234" t="s">
        <v>868</v>
      </c>
      <c r="L149" s="234"/>
      <c r="M149" s="234"/>
      <c r="N149" s="234"/>
      <c r="O149" s="234"/>
      <c r="P149" s="234"/>
      <c r="Q149" s="234" t="s">
        <v>868</v>
      </c>
      <c r="R149" s="234"/>
      <c r="S149" s="234"/>
      <c r="T149" s="234"/>
      <c r="U149" s="256"/>
    </row>
    <row r="150" spans="1:21" x14ac:dyDescent="0.25">
      <c r="A150" s="342" t="s">
        <v>36</v>
      </c>
      <c r="B150" s="280"/>
      <c r="C150" s="234"/>
      <c r="D150" s="234"/>
      <c r="E150" s="234"/>
      <c r="F150" s="234"/>
      <c r="G150" s="234"/>
      <c r="H150" s="234"/>
      <c r="I150" s="234"/>
      <c r="J150" s="234"/>
      <c r="K150" s="234"/>
      <c r="L150" s="234"/>
      <c r="M150" s="234"/>
      <c r="N150" s="234"/>
      <c r="O150" s="234"/>
      <c r="P150" s="234"/>
      <c r="Q150" s="234"/>
      <c r="R150" s="234"/>
      <c r="S150" s="234"/>
      <c r="T150" s="234"/>
      <c r="U150" s="256"/>
    </row>
    <row r="151" spans="1:21" x14ac:dyDescent="0.25">
      <c r="A151" s="342" t="s">
        <v>932</v>
      </c>
      <c r="B151" s="280"/>
      <c r="C151" s="234"/>
      <c r="D151" s="234"/>
      <c r="E151" s="234"/>
      <c r="F151" s="234"/>
      <c r="G151" s="234"/>
      <c r="H151" s="234"/>
      <c r="I151" s="234" t="s">
        <v>868</v>
      </c>
      <c r="J151" s="234"/>
      <c r="K151" s="234"/>
      <c r="L151" s="234"/>
      <c r="M151" s="234"/>
      <c r="N151" s="234"/>
      <c r="O151" s="234"/>
      <c r="P151" s="234" t="s">
        <v>868</v>
      </c>
      <c r="Q151" s="234"/>
      <c r="R151" s="234"/>
      <c r="S151" s="234"/>
      <c r="T151" s="234"/>
      <c r="U151" s="256"/>
    </row>
    <row r="152" spans="1:21" x14ac:dyDescent="0.25">
      <c r="A152" s="342" t="s">
        <v>283</v>
      </c>
      <c r="B152" s="280"/>
      <c r="C152" s="234"/>
      <c r="D152" s="234"/>
      <c r="E152" s="234"/>
      <c r="F152" s="234"/>
      <c r="G152" s="234"/>
      <c r="H152" s="234"/>
      <c r="I152" s="234"/>
      <c r="J152" s="234"/>
      <c r="K152" s="234"/>
      <c r="L152" s="234"/>
      <c r="M152" s="234"/>
      <c r="N152" s="234"/>
      <c r="O152" s="234"/>
      <c r="P152" s="234" t="s">
        <v>868</v>
      </c>
      <c r="Q152" s="234"/>
      <c r="R152" s="234"/>
      <c r="S152" s="234"/>
      <c r="T152" s="234"/>
      <c r="U152" s="256"/>
    </row>
    <row r="153" spans="1:21" x14ac:dyDescent="0.25">
      <c r="A153" s="342" t="s">
        <v>221</v>
      </c>
      <c r="B153" s="280"/>
      <c r="C153" s="234"/>
      <c r="D153" s="234"/>
      <c r="E153" s="234"/>
      <c r="F153" s="234"/>
      <c r="G153" s="234"/>
      <c r="H153" s="234"/>
      <c r="I153" s="234"/>
      <c r="J153" s="234"/>
      <c r="K153" s="234"/>
      <c r="L153" s="234" t="s">
        <v>868</v>
      </c>
      <c r="M153" s="234"/>
      <c r="N153" s="234"/>
      <c r="O153" s="234"/>
      <c r="P153" s="234"/>
      <c r="Q153" s="234"/>
      <c r="R153" s="234"/>
      <c r="S153" s="234"/>
      <c r="T153" s="234"/>
      <c r="U153" s="256"/>
    </row>
    <row r="154" spans="1:21" x14ac:dyDescent="0.25">
      <c r="A154" s="342" t="s">
        <v>34</v>
      </c>
      <c r="B154" s="280"/>
      <c r="C154" s="234"/>
      <c r="D154" s="234"/>
      <c r="E154" s="234"/>
      <c r="F154" s="234"/>
      <c r="G154" s="234" t="s">
        <v>868</v>
      </c>
      <c r="H154" s="234"/>
      <c r="I154" s="234"/>
      <c r="J154" s="234"/>
      <c r="K154" s="234" t="s">
        <v>868</v>
      </c>
      <c r="L154" s="234"/>
      <c r="M154" s="234"/>
      <c r="N154" s="234"/>
      <c r="O154" s="234"/>
      <c r="P154" s="234" t="s">
        <v>868</v>
      </c>
      <c r="Q154" s="234"/>
      <c r="R154" s="234"/>
      <c r="S154" s="234"/>
      <c r="T154" s="234"/>
      <c r="U154" s="256"/>
    </row>
    <row r="155" spans="1:21" x14ac:dyDescent="0.25">
      <c r="A155" s="342" t="s">
        <v>528</v>
      </c>
      <c r="B155" s="280"/>
      <c r="C155" s="234"/>
      <c r="D155" s="234"/>
      <c r="E155" s="234"/>
      <c r="F155" s="234"/>
      <c r="G155" s="234"/>
      <c r="H155" s="234"/>
      <c r="I155" s="234" t="s">
        <v>868</v>
      </c>
      <c r="J155" s="234"/>
      <c r="K155" s="234"/>
      <c r="L155" s="234"/>
      <c r="M155" s="234"/>
      <c r="N155" s="234"/>
      <c r="O155" s="234"/>
      <c r="P155" s="234"/>
      <c r="Q155" s="234"/>
      <c r="R155" s="234"/>
      <c r="S155" s="234"/>
      <c r="T155" s="234"/>
      <c r="U155" s="256"/>
    </row>
    <row r="156" spans="1:21" x14ac:dyDescent="0.25">
      <c r="A156" s="342" t="s">
        <v>222</v>
      </c>
      <c r="B156" s="280"/>
      <c r="C156" s="234"/>
      <c r="D156" s="234"/>
      <c r="E156" s="234"/>
      <c r="F156" s="234"/>
      <c r="G156" s="234"/>
      <c r="H156" s="234"/>
      <c r="I156" s="234"/>
      <c r="J156" s="234"/>
      <c r="K156" s="234"/>
      <c r="L156" s="234"/>
      <c r="M156" s="234"/>
      <c r="N156" s="234"/>
      <c r="O156" s="234"/>
      <c r="P156" s="234"/>
      <c r="Q156" s="234"/>
      <c r="R156" s="234"/>
      <c r="S156" s="234"/>
      <c r="T156" s="234"/>
      <c r="U156" s="256"/>
    </row>
    <row r="157" spans="1:21" x14ac:dyDescent="0.25">
      <c r="A157" s="342" t="s">
        <v>224</v>
      </c>
      <c r="B157" s="280"/>
      <c r="C157" s="234"/>
      <c r="D157" s="234"/>
      <c r="E157" s="234"/>
      <c r="F157" s="234"/>
      <c r="G157" s="234"/>
      <c r="H157" s="234" t="s">
        <v>868</v>
      </c>
      <c r="I157" s="234" t="s">
        <v>868</v>
      </c>
      <c r="J157" s="234"/>
      <c r="K157" s="234"/>
      <c r="L157" s="234"/>
      <c r="M157" s="234"/>
      <c r="N157" s="234"/>
      <c r="O157" s="234"/>
      <c r="P157" s="234"/>
      <c r="Q157" s="234"/>
      <c r="R157" s="234"/>
      <c r="S157" s="234"/>
      <c r="T157" s="234"/>
      <c r="U157" s="256"/>
    </row>
    <row r="158" spans="1:21" x14ac:dyDescent="0.25">
      <c r="A158" s="342" t="s">
        <v>225</v>
      </c>
      <c r="B158" s="280"/>
      <c r="C158" s="234"/>
      <c r="D158" s="234"/>
      <c r="E158" s="234"/>
      <c r="F158" s="234"/>
      <c r="G158" s="234"/>
      <c r="H158" s="234"/>
      <c r="I158" s="234"/>
      <c r="J158" s="234"/>
      <c r="K158" s="234"/>
      <c r="L158" s="234"/>
      <c r="M158" s="234"/>
      <c r="N158" s="234"/>
      <c r="O158" s="234"/>
      <c r="P158" s="234" t="s">
        <v>868</v>
      </c>
      <c r="Q158" s="234" t="s">
        <v>868</v>
      </c>
      <c r="R158" s="234"/>
      <c r="S158" s="234"/>
      <c r="T158" s="234"/>
      <c r="U158" s="256"/>
    </row>
    <row r="159" spans="1:21" x14ac:dyDescent="0.25">
      <c r="A159" s="342" t="s">
        <v>933</v>
      </c>
      <c r="B159" s="280"/>
      <c r="C159" s="234"/>
      <c r="D159" s="234"/>
      <c r="E159" s="234"/>
      <c r="F159" s="234"/>
      <c r="G159" s="234" t="s">
        <v>868</v>
      </c>
      <c r="H159" s="234"/>
      <c r="I159" s="234"/>
      <c r="J159" s="234"/>
      <c r="K159" s="234"/>
      <c r="L159" s="234"/>
      <c r="M159" s="234"/>
      <c r="N159" s="234"/>
      <c r="O159" s="234"/>
      <c r="P159" s="234"/>
      <c r="Q159" s="234"/>
      <c r="R159" s="234"/>
      <c r="S159" s="234"/>
      <c r="T159" s="234"/>
      <c r="U159" s="256"/>
    </row>
    <row r="160" spans="1:21" x14ac:dyDescent="0.25">
      <c r="A160" s="342" t="s">
        <v>228</v>
      </c>
      <c r="B160" s="280"/>
      <c r="C160" s="234"/>
      <c r="D160" s="234"/>
      <c r="E160" s="234"/>
      <c r="F160" s="234"/>
      <c r="G160" s="234"/>
      <c r="H160" s="234"/>
      <c r="I160" s="234"/>
      <c r="J160" s="234"/>
      <c r="K160" s="234" t="s">
        <v>868</v>
      </c>
      <c r="L160" s="234"/>
      <c r="M160" s="234"/>
      <c r="N160" s="234"/>
      <c r="O160" s="234"/>
      <c r="P160" s="234"/>
      <c r="Q160" s="234"/>
      <c r="R160" s="234"/>
      <c r="S160" s="234"/>
      <c r="T160" s="234"/>
      <c r="U160" s="256"/>
    </row>
    <row r="161" spans="1:21" x14ac:dyDescent="0.25">
      <c r="A161" s="342" t="s">
        <v>229</v>
      </c>
      <c r="B161" s="280"/>
      <c r="C161" s="234"/>
      <c r="D161" s="234"/>
      <c r="E161" s="234"/>
      <c r="F161" s="234"/>
      <c r="G161" s="234"/>
      <c r="H161" s="234"/>
      <c r="I161" s="234"/>
      <c r="J161" s="234"/>
      <c r="K161" s="234" t="s">
        <v>868</v>
      </c>
      <c r="L161" s="234"/>
      <c r="M161" s="234"/>
      <c r="N161" s="234"/>
      <c r="O161" s="234"/>
      <c r="P161" s="234"/>
      <c r="Q161" s="234"/>
      <c r="R161" s="234"/>
      <c r="S161" s="234"/>
      <c r="T161" s="234"/>
      <c r="U161" s="256"/>
    </row>
    <row r="162" spans="1:21" x14ac:dyDescent="0.25">
      <c r="A162" s="342" t="s">
        <v>934</v>
      </c>
      <c r="B162" s="280"/>
      <c r="C162" s="234"/>
      <c r="D162" s="234" t="s">
        <v>868</v>
      </c>
      <c r="E162" s="234"/>
      <c r="F162" s="234"/>
      <c r="G162" s="234" t="s">
        <v>868</v>
      </c>
      <c r="H162" s="234" t="s">
        <v>868</v>
      </c>
      <c r="I162" s="234"/>
      <c r="J162" s="234"/>
      <c r="K162" s="234"/>
      <c r="L162" s="234"/>
      <c r="M162" s="234"/>
      <c r="N162" s="234"/>
      <c r="O162" s="234"/>
      <c r="P162" s="234" t="s">
        <v>868</v>
      </c>
      <c r="Q162" s="234"/>
      <c r="R162" s="234"/>
      <c r="S162" s="234"/>
      <c r="T162" s="234"/>
      <c r="U162" s="256"/>
    </row>
    <row r="163" spans="1:21" x14ac:dyDescent="0.25">
      <c r="A163" s="342" t="s">
        <v>231</v>
      </c>
      <c r="B163" s="280"/>
      <c r="C163" s="234"/>
      <c r="D163" s="234"/>
      <c r="E163" s="234"/>
      <c r="F163" s="234"/>
      <c r="G163" s="234"/>
      <c r="H163" s="234"/>
      <c r="I163" s="234"/>
      <c r="J163" s="234"/>
      <c r="K163" s="234"/>
      <c r="L163" s="234"/>
      <c r="M163" s="234"/>
      <c r="N163" s="234"/>
      <c r="O163" s="234"/>
      <c r="P163" s="234" t="s">
        <v>868</v>
      </c>
      <c r="Q163" s="234"/>
      <c r="R163" s="234"/>
      <c r="S163" s="234"/>
      <c r="T163" s="234"/>
      <c r="U163" s="256"/>
    </row>
    <row r="164" spans="1:21" x14ac:dyDescent="0.25">
      <c r="A164" s="342" t="s">
        <v>232</v>
      </c>
      <c r="B164" s="280"/>
      <c r="C164" s="234"/>
      <c r="D164" s="234"/>
      <c r="E164" s="234"/>
      <c r="F164" s="234"/>
      <c r="G164" s="234"/>
      <c r="H164" s="234"/>
      <c r="I164" s="234"/>
      <c r="J164" s="234"/>
      <c r="K164" s="234"/>
      <c r="L164" s="234"/>
      <c r="M164" s="234"/>
      <c r="N164" s="234"/>
      <c r="O164" s="234"/>
      <c r="P164" s="234" t="s">
        <v>868</v>
      </c>
      <c r="Q164" s="234"/>
      <c r="R164" s="234"/>
      <c r="S164" s="234"/>
      <c r="T164" s="234"/>
      <c r="U164" s="256"/>
    </row>
    <row r="165" spans="1:21" ht="15.75" thickBot="1" x14ac:dyDescent="0.3">
      <c r="A165" s="343" t="s">
        <v>223</v>
      </c>
      <c r="B165" s="335"/>
      <c r="C165" s="336"/>
      <c r="D165" s="336"/>
      <c r="E165" s="336"/>
      <c r="F165" s="336"/>
      <c r="G165" s="286" t="s">
        <v>868</v>
      </c>
      <c r="H165" s="336"/>
      <c r="I165" s="336"/>
      <c r="J165" s="336"/>
      <c r="K165" s="336"/>
      <c r="L165" s="336"/>
      <c r="M165" s="336"/>
      <c r="N165" s="336"/>
      <c r="O165" s="336"/>
      <c r="P165" s="336"/>
      <c r="Q165" s="336"/>
      <c r="R165" s="336"/>
      <c r="S165" s="336"/>
      <c r="T165" s="336"/>
      <c r="U165" s="337"/>
    </row>
    <row r="166" spans="1:21" ht="18.75" x14ac:dyDescent="0.3">
      <c r="A166" s="346" t="s">
        <v>885</v>
      </c>
      <c r="B166" s="347"/>
    </row>
    <row r="167" spans="1:21" ht="19.5" thickBot="1" x14ac:dyDescent="0.3">
      <c r="A167" s="338" t="s">
        <v>886</v>
      </c>
      <c r="B167" s="298" t="s">
        <v>868</v>
      </c>
    </row>
  </sheetData>
  <sheetProtection algorithmName="SHA-512" hashValue="G/AJVVQPIUybQIIqvQWUEG2medqBVP1SHXGv0QTiCk5Cg2CKvgSiMluE5NRhXTn7kPzXg4cDwJ3wCCRByYJZsA==" saltValue="XDmyBhz+4r/ZFvCQjz6D+Q==" spinCount="100000" sheet="1" objects="1" scenarios="1"/>
  <customSheetViews>
    <customSheetView guid="{63DD2675-F0C1-4D8F-B9BC-5622D0E3D1B1}"/>
  </customSheetViews>
  <mergeCells count="52">
    <mergeCell ref="K130:K131"/>
    <mergeCell ref="L130:U130"/>
    <mergeCell ref="A166:B166"/>
    <mergeCell ref="F130:F131"/>
    <mergeCell ref="G130:G131"/>
    <mergeCell ref="H130:H131"/>
    <mergeCell ref="I130:I131"/>
    <mergeCell ref="J130:J131"/>
    <mergeCell ref="A130:A131"/>
    <mergeCell ref="B130:B131"/>
    <mergeCell ref="C130:C131"/>
    <mergeCell ref="D130:D131"/>
    <mergeCell ref="E130:E131"/>
    <mergeCell ref="J78:J80"/>
    <mergeCell ref="K78:T79"/>
    <mergeCell ref="A109:B109"/>
    <mergeCell ref="A77:T77"/>
    <mergeCell ref="A78:A80"/>
    <mergeCell ref="B78:B80"/>
    <mergeCell ref="C78:C80"/>
    <mergeCell ref="D78:D80"/>
    <mergeCell ref="E78:E80"/>
    <mergeCell ref="F78:F80"/>
    <mergeCell ref="G78:G80"/>
    <mergeCell ref="H78:H80"/>
    <mergeCell ref="I78:I80"/>
    <mergeCell ref="G29:G31"/>
    <mergeCell ref="H29:H31"/>
    <mergeCell ref="I29:I31"/>
    <mergeCell ref="J29:J31"/>
    <mergeCell ref="K29:T30"/>
    <mergeCell ref="B29:B31"/>
    <mergeCell ref="C29:C31"/>
    <mergeCell ref="D29:D31"/>
    <mergeCell ref="E29:E31"/>
    <mergeCell ref="F29:F31"/>
    <mergeCell ref="A71:B71"/>
    <mergeCell ref="A1:K1"/>
    <mergeCell ref="J2:J4"/>
    <mergeCell ref="K2:K4"/>
    <mergeCell ref="A22:B22"/>
    <mergeCell ref="A2:A4"/>
    <mergeCell ref="B2:B4"/>
    <mergeCell ref="C2:C4"/>
    <mergeCell ref="D2:D4"/>
    <mergeCell ref="E2:E4"/>
    <mergeCell ref="F2:F4"/>
    <mergeCell ref="G2:G4"/>
    <mergeCell ref="H2:H4"/>
    <mergeCell ref="I2:I4"/>
    <mergeCell ref="A28:T28"/>
    <mergeCell ref="A29:A31"/>
  </mergeCells>
  <printOptions horizontalCentered="1" verticalCentered="1"/>
  <pageMargins left="0.70866141732283472" right="0.70866141732283472" top="0.74803149606299213" bottom="0.74803149606299213" header="0.31496062992125984" footer="0.31496062992125984"/>
  <pageSetup paperSize="8" scale="58" orientation="landscape" r:id="rId1"/>
  <headerFooter>
    <oddHeader>&amp;C&amp;"Marianne,Gras"&amp;32 &amp;K04-0233. Cartographies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pageSetUpPr fitToPage="1"/>
  </sheetPr>
  <dimension ref="A1:T299"/>
  <sheetViews>
    <sheetView zoomScale="10" zoomScaleNormal="10" zoomScaleSheetLayoutView="40" zoomScalePageLayoutView="10" workbookViewId="0">
      <selection activeCell="S77" sqref="A1:S77"/>
    </sheetView>
  </sheetViews>
  <sheetFormatPr baseColWidth="10" defaultColWidth="11.42578125" defaultRowHeight="15" x14ac:dyDescent="0.25"/>
  <cols>
    <col min="1" max="1" width="51" style="155" customWidth="1"/>
    <col min="2" max="2" width="38.7109375" style="155" customWidth="1"/>
    <col min="3" max="3" width="61.140625" style="156" customWidth="1"/>
    <col min="4" max="4" width="47.85546875" style="157" customWidth="1"/>
    <col min="5" max="5" width="34.28515625" style="162" customWidth="1"/>
    <col min="6" max="6" width="58.42578125" style="156" customWidth="1"/>
    <col min="7" max="7" width="77.28515625" style="156" customWidth="1"/>
    <col min="8" max="8" width="37.7109375" style="155" customWidth="1"/>
    <col min="9" max="9" width="35" style="155" customWidth="1"/>
    <col min="10" max="10" width="33.42578125" style="155" customWidth="1"/>
    <col min="11" max="11" width="92.42578125" style="157" customWidth="1"/>
    <col min="12" max="12" width="37" style="155" customWidth="1"/>
    <col min="13" max="13" width="39.85546875" style="158" customWidth="1"/>
    <col min="14" max="14" width="69.5703125" style="159" customWidth="1"/>
    <col min="15" max="15" width="44.5703125" style="155" customWidth="1"/>
    <col min="16" max="16" width="23.42578125" style="155" customWidth="1"/>
    <col min="17" max="17" width="25.140625" style="155" customWidth="1"/>
    <col min="18" max="18" width="24.42578125" style="155" customWidth="1"/>
    <col min="19" max="19" width="25.5703125" style="155" customWidth="1"/>
    <col min="20" max="20" width="11.42578125" style="158"/>
    <col min="21" max="16384" width="11.42578125" style="1"/>
  </cols>
  <sheetData>
    <row r="1" spans="1:19" s="164" customFormat="1" ht="64.5" customHeight="1" thickBot="1" x14ac:dyDescent="0.45">
      <c r="A1" s="414" t="s">
        <v>107</v>
      </c>
      <c r="B1" s="415"/>
      <c r="C1" s="415"/>
      <c r="D1" s="415"/>
      <c r="E1" s="415"/>
      <c r="F1" s="415"/>
      <c r="G1" s="416"/>
      <c r="H1" s="414" t="s">
        <v>100</v>
      </c>
      <c r="I1" s="415"/>
      <c r="J1" s="415"/>
      <c r="K1" s="415"/>
      <c r="L1" s="415"/>
      <c r="M1" s="416"/>
      <c r="N1" s="414" t="s">
        <v>101</v>
      </c>
      <c r="O1" s="415"/>
      <c r="P1" s="415"/>
      <c r="Q1" s="415"/>
      <c r="R1" s="415"/>
      <c r="S1" s="416"/>
    </row>
    <row r="2" spans="1:19" ht="14.1" customHeight="1" x14ac:dyDescent="0.25">
      <c r="A2" s="417" t="s">
        <v>103</v>
      </c>
      <c r="B2" s="417" t="s">
        <v>190</v>
      </c>
      <c r="C2" s="417" t="s">
        <v>16</v>
      </c>
      <c r="D2" s="417" t="s">
        <v>15</v>
      </c>
      <c r="E2" s="417" t="s">
        <v>17</v>
      </c>
      <c r="F2" s="417" t="s">
        <v>104</v>
      </c>
      <c r="G2" s="417" t="s">
        <v>106</v>
      </c>
      <c r="H2" s="417" t="s">
        <v>204</v>
      </c>
      <c r="I2" s="417" t="s">
        <v>149</v>
      </c>
      <c r="J2" s="417" t="s">
        <v>40</v>
      </c>
      <c r="K2" s="417" t="s">
        <v>42</v>
      </c>
      <c r="L2" s="419" t="s">
        <v>11</v>
      </c>
      <c r="M2" s="419" t="s">
        <v>41</v>
      </c>
      <c r="N2" s="423" t="s">
        <v>14</v>
      </c>
      <c r="O2" s="417" t="s">
        <v>13</v>
      </c>
      <c r="P2" s="421" t="s">
        <v>12</v>
      </c>
      <c r="Q2" s="421" t="s">
        <v>105</v>
      </c>
      <c r="R2" s="417" t="s">
        <v>38</v>
      </c>
      <c r="S2" s="417" t="s">
        <v>39</v>
      </c>
    </row>
    <row r="3" spans="1:19" s="158" customFormat="1" ht="138" customHeight="1" thickBot="1" x14ac:dyDescent="0.3">
      <c r="A3" s="418"/>
      <c r="B3" s="418"/>
      <c r="C3" s="418"/>
      <c r="D3" s="418"/>
      <c r="E3" s="418"/>
      <c r="F3" s="418"/>
      <c r="G3" s="418"/>
      <c r="H3" s="418"/>
      <c r="I3" s="418"/>
      <c r="J3" s="418"/>
      <c r="K3" s="418"/>
      <c r="L3" s="420"/>
      <c r="M3" s="420"/>
      <c r="N3" s="424"/>
      <c r="O3" s="418"/>
      <c r="P3" s="422"/>
      <c r="Q3" s="422"/>
      <c r="R3" s="418"/>
      <c r="S3" s="418"/>
    </row>
    <row r="4" spans="1:19" s="158" customFormat="1" ht="90.6" customHeight="1" thickBot="1" x14ac:dyDescent="0.3">
      <c r="A4" s="430" t="s">
        <v>899</v>
      </c>
      <c r="B4" s="431"/>
      <c r="C4" s="431"/>
      <c r="D4" s="431"/>
      <c r="E4" s="431"/>
      <c r="F4" s="431"/>
      <c r="G4" s="431"/>
      <c r="H4" s="431"/>
      <c r="I4" s="431"/>
      <c r="J4" s="431"/>
      <c r="K4" s="431"/>
      <c r="L4" s="431"/>
      <c r="M4" s="431"/>
      <c r="N4" s="431"/>
      <c r="O4" s="431"/>
      <c r="P4" s="431"/>
      <c r="Q4" s="431"/>
      <c r="R4" s="431"/>
      <c r="S4" s="432"/>
    </row>
    <row r="5" spans="1:19" s="150" customFormat="1" ht="134.1" customHeight="1" x14ac:dyDescent="0.25">
      <c r="A5" s="408" t="s">
        <v>102</v>
      </c>
      <c r="B5" s="410" t="s">
        <v>102</v>
      </c>
      <c r="C5" s="305" t="s">
        <v>191</v>
      </c>
      <c r="D5" s="434" t="s">
        <v>172</v>
      </c>
      <c r="E5" s="196">
        <v>6957</v>
      </c>
      <c r="F5" s="435" t="s">
        <v>176</v>
      </c>
      <c r="G5" s="199"/>
      <c r="H5" s="81" t="s">
        <v>0</v>
      </c>
      <c r="I5" s="71" t="s">
        <v>1</v>
      </c>
      <c r="J5" s="65">
        <f>IF(OR(ISBLANK($H5),ISBLANK($I5)),"",INDEX('Formules - méthode de cotation'!$G$23:$J$26,MATCH($H5,'Formules - méthode de cotation'!$F$23:$F$26,0),MATCH($I5,'Formules - méthode de cotation'!$G$27:$J$27,0)))</f>
        <v>4</v>
      </c>
      <c r="K5" s="80" t="s">
        <v>192</v>
      </c>
      <c r="L5" s="197">
        <v>-2</v>
      </c>
      <c r="M5" s="66">
        <f t="shared" ref="M5:M65" si="0">IF(OR(ISBLANK($J5),ISBLANK($L5)),"",J5+L5)</f>
        <v>2</v>
      </c>
      <c r="N5" s="200" t="s">
        <v>512</v>
      </c>
      <c r="O5" s="197" t="s">
        <v>675</v>
      </c>
      <c r="P5" s="197"/>
      <c r="Q5" s="197"/>
      <c r="R5" s="197">
        <v>0</v>
      </c>
      <c r="S5" s="174">
        <f t="shared" ref="S5:S65" si="1">IF(OR(ISBLANK($M5),ISBLANK($R5)),"",M5+R5)</f>
        <v>2</v>
      </c>
    </row>
    <row r="6" spans="1:19" s="154" customFormat="1" ht="201" customHeight="1" x14ac:dyDescent="0.4">
      <c r="A6" s="408"/>
      <c r="B6" s="410"/>
      <c r="C6" s="129" t="s">
        <v>673</v>
      </c>
      <c r="D6" s="433"/>
      <c r="E6" s="191">
        <v>5014</v>
      </c>
      <c r="F6" s="393"/>
      <c r="G6" s="129"/>
      <c r="H6" s="73" t="s">
        <v>0</v>
      </c>
      <c r="I6" s="130" t="s">
        <v>1</v>
      </c>
      <c r="J6" s="65">
        <f>IF(OR(ISBLANK($H6),ISBLANK($I6)),"",INDEX('Formules - méthode de cotation'!$G$23:$J$26,MATCH($H6,'Formules - méthode de cotation'!$F$23:$F$26,0),MATCH($I6,'Formules - méthode de cotation'!$G$27:$J$27,0)))</f>
        <v>4</v>
      </c>
      <c r="K6" s="68" t="s">
        <v>193</v>
      </c>
      <c r="L6" s="130">
        <v>-3</v>
      </c>
      <c r="M6" s="66">
        <f t="shared" si="0"/>
        <v>1</v>
      </c>
      <c r="N6" s="87" t="s">
        <v>512</v>
      </c>
      <c r="O6" s="130" t="s">
        <v>675</v>
      </c>
      <c r="P6" s="130"/>
      <c r="Q6" s="130"/>
      <c r="R6" s="130">
        <v>0</v>
      </c>
      <c r="S6" s="174">
        <f t="shared" si="1"/>
        <v>1</v>
      </c>
    </row>
    <row r="7" spans="1:19" s="154" customFormat="1" ht="237.75" customHeight="1" x14ac:dyDescent="0.4">
      <c r="A7" s="408"/>
      <c r="B7" s="410"/>
      <c r="C7" s="129" t="s">
        <v>191</v>
      </c>
      <c r="D7" s="126" t="s">
        <v>84</v>
      </c>
      <c r="E7" s="193">
        <v>6957</v>
      </c>
      <c r="F7" s="129" t="s">
        <v>136</v>
      </c>
      <c r="G7" s="129" t="s">
        <v>181</v>
      </c>
      <c r="H7" s="76" t="s">
        <v>6</v>
      </c>
      <c r="I7" s="130" t="s">
        <v>1</v>
      </c>
      <c r="J7" s="65">
        <f>IF(OR(ISBLANK($H7),ISBLANK($I7)),"",INDEX('Formules - méthode de cotation'!$G$23:$J$26,MATCH($H7,'Formules - méthode de cotation'!$F$23:$F$26,0),MATCH($I7,'Formules - méthode de cotation'!$G$27:$J$27,0)))</f>
        <v>3</v>
      </c>
      <c r="K7" s="68" t="s">
        <v>194</v>
      </c>
      <c r="L7" s="130">
        <v>-3</v>
      </c>
      <c r="M7" s="66">
        <f t="shared" si="0"/>
        <v>0</v>
      </c>
      <c r="N7" s="87" t="s">
        <v>512</v>
      </c>
      <c r="O7" s="130" t="s">
        <v>675</v>
      </c>
      <c r="P7" s="130"/>
      <c r="Q7" s="130"/>
      <c r="R7" s="130">
        <v>0</v>
      </c>
      <c r="S7" s="174">
        <f t="shared" si="1"/>
        <v>0</v>
      </c>
    </row>
    <row r="8" spans="1:19" s="154" customFormat="1" ht="204.95" customHeight="1" x14ac:dyDescent="0.4">
      <c r="A8" s="408"/>
      <c r="B8" s="410"/>
      <c r="C8" s="129" t="s">
        <v>678</v>
      </c>
      <c r="D8" s="126" t="s">
        <v>85</v>
      </c>
      <c r="E8" s="191">
        <v>5016</v>
      </c>
      <c r="F8" s="129" t="s">
        <v>126</v>
      </c>
      <c r="G8" s="129" t="s">
        <v>182</v>
      </c>
      <c r="H8" s="130" t="s">
        <v>4</v>
      </c>
      <c r="I8" s="130" t="s">
        <v>1</v>
      </c>
      <c r="J8" s="65">
        <f>IF(OR(ISBLANK($H8),ISBLANK($I8)),"",INDEX('Formules - méthode de cotation'!$G$23:$J$26,MATCH($H8,'Formules - méthode de cotation'!$F$23:$F$26,0),MATCH($I8,'Formules - méthode de cotation'!$G$27:$J$27,0)))</f>
        <v>3</v>
      </c>
      <c r="K8" s="68" t="s">
        <v>195</v>
      </c>
      <c r="L8" s="130">
        <v>-3</v>
      </c>
      <c r="M8" s="66">
        <f t="shared" si="0"/>
        <v>0</v>
      </c>
      <c r="N8" s="87" t="s">
        <v>512</v>
      </c>
      <c r="O8" s="130" t="s">
        <v>675</v>
      </c>
      <c r="P8" s="130"/>
      <c r="Q8" s="130"/>
      <c r="R8" s="130">
        <v>0</v>
      </c>
      <c r="S8" s="174">
        <f t="shared" si="1"/>
        <v>0</v>
      </c>
    </row>
    <row r="9" spans="1:19" s="154" customFormat="1" ht="61.5" customHeight="1" x14ac:dyDescent="0.4">
      <c r="A9" s="408"/>
      <c r="B9" s="410"/>
      <c r="C9" s="129" t="s">
        <v>191</v>
      </c>
      <c r="D9" s="433" t="s">
        <v>173</v>
      </c>
      <c r="E9" s="191"/>
      <c r="F9" s="393" t="s">
        <v>112</v>
      </c>
      <c r="G9" s="393" t="s">
        <v>183</v>
      </c>
      <c r="H9" s="130" t="s">
        <v>6</v>
      </c>
      <c r="I9" s="130" t="s">
        <v>1</v>
      </c>
      <c r="J9" s="65">
        <f>IF(OR(ISBLANK($H9),ISBLANK($I9)),"",INDEX('Formules - méthode de cotation'!$G$23:$J$26,MATCH($H9,'Formules - méthode de cotation'!$F$23:$F$26,0),MATCH($I9,'Formules - méthode de cotation'!$G$27:$J$27,0)))</f>
        <v>3</v>
      </c>
      <c r="K9" s="68" t="s">
        <v>201</v>
      </c>
      <c r="L9" s="130">
        <v>-1</v>
      </c>
      <c r="M9" s="66">
        <f t="shared" si="0"/>
        <v>2</v>
      </c>
      <c r="N9" s="87" t="s">
        <v>512</v>
      </c>
      <c r="O9" s="130" t="s">
        <v>8</v>
      </c>
      <c r="P9" s="130"/>
      <c r="Q9" s="130"/>
      <c r="R9" s="130">
        <v>0</v>
      </c>
      <c r="S9" s="174">
        <f t="shared" si="1"/>
        <v>2</v>
      </c>
    </row>
    <row r="10" spans="1:19" s="154" customFormat="1" ht="78.75" x14ac:dyDescent="0.4">
      <c r="A10" s="408"/>
      <c r="B10" s="410"/>
      <c r="C10" s="129" t="s">
        <v>196</v>
      </c>
      <c r="D10" s="433"/>
      <c r="E10" s="191">
        <v>4467</v>
      </c>
      <c r="F10" s="393"/>
      <c r="G10" s="393"/>
      <c r="H10" s="130" t="s">
        <v>6</v>
      </c>
      <c r="I10" s="130" t="s">
        <v>1</v>
      </c>
      <c r="J10" s="65">
        <f>IF(OR(ISBLANK($H10),ISBLANK($I10)),"",INDEX('Formules - méthode de cotation'!$G$23:$J$26,MATCH($H10,'Formules - méthode de cotation'!$F$23:$F$26,0),MATCH($I10,'Formules - méthode de cotation'!$G$27:$J$27,0)))</f>
        <v>3</v>
      </c>
      <c r="K10" s="68" t="s">
        <v>202</v>
      </c>
      <c r="L10" s="130">
        <v>-2</v>
      </c>
      <c r="M10" s="66">
        <f t="shared" si="0"/>
        <v>1</v>
      </c>
      <c r="N10" s="87" t="s">
        <v>512</v>
      </c>
      <c r="O10" s="130" t="s">
        <v>8</v>
      </c>
      <c r="P10" s="130"/>
      <c r="Q10" s="130"/>
      <c r="R10" s="130">
        <v>0</v>
      </c>
      <c r="S10" s="174">
        <f t="shared" si="1"/>
        <v>1</v>
      </c>
    </row>
    <row r="11" spans="1:19" s="154" customFormat="1" ht="79.5" customHeight="1" x14ac:dyDescent="0.4">
      <c r="A11" s="408"/>
      <c r="B11" s="410"/>
      <c r="C11" s="129" t="s">
        <v>191</v>
      </c>
      <c r="D11" s="433" t="s">
        <v>108</v>
      </c>
      <c r="E11" s="193">
        <v>6957</v>
      </c>
      <c r="F11" s="393" t="s">
        <v>177</v>
      </c>
      <c r="G11" s="393" t="s">
        <v>185</v>
      </c>
      <c r="H11" s="130" t="s">
        <v>4</v>
      </c>
      <c r="I11" s="130" t="s">
        <v>3</v>
      </c>
      <c r="J11" s="65">
        <f>IF(OR(ISBLANK($H11),ISBLANK($I11)),"",INDEX('Formules - méthode de cotation'!$G$23:$J$26,MATCH($H11,'Formules - méthode de cotation'!$F$23:$F$26,0),MATCH($I11,'Formules - méthode de cotation'!$G$27:$J$27,0)))</f>
        <v>3</v>
      </c>
      <c r="K11" s="68" t="s">
        <v>203</v>
      </c>
      <c r="L11" s="130">
        <v>-1</v>
      </c>
      <c r="M11" s="66">
        <f t="shared" si="0"/>
        <v>2</v>
      </c>
      <c r="N11" s="87" t="s">
        <v>512</v>
      </c>
      <c r="O11" s="130" t="s">
        <v>8</v>
      </c>
      <c r="P11" s="130"/>
      <c r="Q11" s="130"/>
      <c r="R11" s="130">
        <v>0</v>
      </c>
      <c r="S11" s="174">
        <f t="shared" si="1"/>
        <v>2</v>
      </c>
    </row>
    <row r="12" spans="1:19" s="154" customFormat="1" ht="78.75" x14ac:dyDescent="0.4">
      <c r="A12" s="408"/>
      <c r="B12" s="410"/>
      <c r="C12" s="129" t="s">
        <v>196</v>
      </c>
      <c r="D12" s="433"/>
      <c r="E12" s="191">
        <v>4467</v>
      </c>
      <c r="F12" s="393"/>
      <c r="G12" s="393"/>
      <c r="H12" s="130" t="s">
        <v>4</v>
      </c>
      <c r="I12" s="130" t="s">
        <v>3</v>
      </c>
      <c r="J12" s="65">
        <f>IF(OR(ISBLANK($H12),ISBLANK($I12)),"",INDEX('Formules - méthode de cotation'!$G$23:$J$26,MATCH($H12,'Formules - méthode de cotation'!$F$23:$F$26,0),MATCH($I12,'Formules - méthode de cotation'!$G$27:$J$27,0)))</f>
        <v>3</v>
      </c>
      <c r="K12" s="68" t="s">
        <v>197</v>
      </c>
      <c r="L12" s="130">
        <v>-2</v>
      </c>
      <c r="M12" s="66">
        <f t="shared" si="0"/>
        <v>1</v>
      </c>
      <c r="N12" s="87" t="s">
        <v>512</v>
      </c>
      <c r="O12" s="129" t="s">
        <v>679</v>
      </c>
      <c r="P12" s="130"/>
      <c r="Q12" s="130"/>
      <c r="R12" s="130">
        <v>0</v>
      </c>
      <c r="S12" s="174">
        <f t="shared" si="1"/>
        <v>1</v>
      </c>
    </row>
    <row r="13" spans="1:19" s="154" customFormat="1" ht="178.5" customHeight="1" x14ac:dyDescent="0.4">
      <c r="A13" s="408"/>
      <c r="B13" s="410"/>
      <c r="C13" s="129" t="s">
        <v>191</v>
      </c>
      <c r="D13" s="126" t="s">
        <v>80</v>
      </c>
      <c r="E13" s="193">
        <v>6957</v>
      </c>
      <c r="F13" s="129" t="s">
        <v>119</v>
      </c>
      <c r="G13" s="129" t="s">
        <v>186</v>
      </c>
      <c r="H13" s="130" t="s">
        <v>4</v>
      </c>
      <c r="I13" s="130" t="s">
        <v>1</v>
      </c>
      <c r="J13" s="65">
        <f>IF(OR(ISBLANK($H13),ISBLANK($I13)),"",INDEX('Formules - méthode de cotation'!$G$23:$J$26,MATCH($H13,'Formules - méthode de cotation'!$F$23:$F$26,0),MATCH($I13,'Formules - méthode de cotation'!$G$27:$J$27,0)))</f>
        <v>3</v>
      </c>
      <c r="K13" s="68" t="s">
        <v>312</v>
      </c>
      <c r="L13" s="130">
        <v>-3</v>
      </c>
      <c r="M13" s="66">
        <f t="shared" si="0"/>
        <v>0</v>
      </c>
      <c r="N13" s="87" t="s">
        <v>512</v>
      </c>
      <c r="O13" s="130" t="s">
        <v>457</v>
      </c>
      <c r="P13" s="130"/>
      <c r="Q13" s="130"/>
      <c r="R13" s="130">
        <v>0</v>
      </c>
      <c r="S13" s="174">
        <f t="shared" si="1"/>
        <v>0</v>
      </c>
    </row>
    <row r="14" spans="1:19" s="154" customFormat="1" ht="111" customHeight="1" x14ac:dyDescent="0.4">
      <c r="A14" s="408"/>
      <c r="B14" s="410"/>
      <c r="C14" s="129" t="s">
        <v>191</v>
      </c>
      <c r="D14" s="126" t="s">
        <v>174</v>
      </c>
      <c r="E14" s="193">
        <v>6957</v>
      </c>
      <c r="F14" s="129" t="s">
        <v>178</v>
      </c>
      <c r="G14" s="129" t="s">
        <v>187</v>
      </c>
      <c r="H14" s="130" t="s">
        <v>4</v>
      </c>
      <c r="I14" s="130" t="s">
        <v>3</v>
      </c>
      <c r="J14" s="65">
        <f>IF(OR(ISBLANK($H14),ISBLANK($I14)),"",INDEX('Formules - méthode de cotation'!$G$23:$J$26,MATCH($H14,'Formules - méthode de cotation'!$F$23:$F$26,0),MATCH($I14,'Formules - méthode de cotation'!$G$27:$J$27,0)))</f>
        <v>3</v>
      </c>
      <c r="K14" s="68" t="s">
        <v>198</v>
      </c>
      <c r="L14" s="130">
        <v>-2</v>
      </c>
      <c r="M14" s="66">
        <f t="shared" si="0"/>
        <v>1</v>
      </c>
      <c r="N14" s="87" t="s">
        <v>512</v>
      </c>
      <c r="O14" s="130" t="s">
        <v>457</v>
      </c>
      <c r="P14" s="130"/>
      <c r="Q14" s="130"/>
      <c r="R14" s="130">
        <v>0</v>
      </c>
      <c r="S14" s="174">
        <f t="shared" si="1"/>
        <v>1</v>
      </c>
    </row>
    <row r="15" spans="1:19" s="154" customFormat="1" ht="152.1" customHeight="1" x14ac:dyDescent="0.4">
      <c r="A15" s="408"/>
      <c r="B15" s="410"/>
      <c r="C15" s="129" t="s">
        <v>677</v>
      </c>
      <c r="D15" s="126" t="s">
        <v>70</v>
      </c>
      <c r="E15" s="191">
        <v>4469</v>
      </c>
      <c r="F15" s="129" t="s">
        <v>111</v>
      </c>
      <c r="G15" s="129" t="s">
        <v>188</v>
      </c>
      <c r="H15" s="130" t="s">
        <v>6</v>
      </c>
      <c r="I15" s="130" t="s">
        <v>3</v>
      </c>
      <c r="J15" s="65">
        <f>IF(OR(ISBLANK($H15),ISBLANK($I15)),"",INDEX('Formules - méthode de cotation'!$G$23:$J$26,MATCH($H15,'Formules - méthode de cotation'!$F$23:$F$26,0),MATCH($I15,'Formules - méthode de cotation'!$G$27:$J$27,0)))</f>
        <v>2</v>
      </c>
      <c r="K15" s="68" t="s">
        <v>199</v>
      </c>
      <c r="L15" s="130">
        <v>-2</v>
      </c>
      <c r="M15" s="66">
        <f t="shared" si="0"/>
        <v>0</v>
      </c>
      <c r="N15" s="87" t="s">
        <v>512</v>
      </c>
      <c r="O15" s="130" t="s">
        <v>675</v>
      </c>
      <c r="P15" s="130"/>
      <c r="Q15" s="130"/>
      <c r="R15" s="130">
        <v>0</v>
      </c>
      <c r="S15" s="174">
        <f t="shared" si="1"/>
        <v>0</v>
      </c>
    </row>
    <row r="16" spans="1:19" s="154" customFormat="1" ht="218.1" customHeight="1" x14ac:dyDescent="0.4">
      <c r="A16" s="408"/>
      <c r="B16" s="410"/>
      <c r="C16" s="129" t="s">
        <v>191</v>
      </c>
      <c r="D16" s="126" t="s">
        <v>175</v>
      </c>
      <c r="E16" s="193">
        <v>6957</v>
      </c>
      <c r="F16" s="129" t="s">
        <v>179</v>
      </c>
      <c r="G16" s="129" t="s">
        <v>200</v>
      </c>
      <c r="H16" s="130" t="s">
        <v>2</v>
      </c>
      <c r="I16" s="130" t="s">
        <v>1</v>
      </c>
      <c r="J16" s="65">
        <f>IF(OR(ISBLANK($H16),ISBLANK($I16)),"",INDEX('Formules - méthode de cotation'!$G$23:$J$26,MATCH($H16,'Formules - méthode de cotation'!$F$23:$F$26,0),MATCH($I16,'Formules - méthode de cotation'!$G$27:$J$27,0)))</f>
        <v>4</v>
      </c>
      <c r="K16" s="68" t="s">
        <v>813</v>
      </c>
      <c r="L16" s="130">
        <v>-3</v>
      </c>
      <c r="M16" s="66">
        <f t="shared" si="0"/>
        <v>1</v>
      </c>
      <c r="N16" s="87" t="s">
        <v>512</v>
      </c>
      <c r="O16" s="130" t="s">
        <v>8</v>
      </c>
      <c r="P16" s="130"/>
      <c r="Q16" s="130"/>
      <c r="R16" s="130">
        <v>0</v>
      </c>
      <c r="S16" s="174">
        <f t="shared" si="1"/>
        <v>1</v>
      </c>
    </row>
    <row r="17" spans="1:19" s="154" customFormat="1" ht="160.5" customHeight="1" x14ac:dyDescent="0.4">
      <c r="A17" s="408"/>
      <c r="B17" s="410"/>
      <c r="C17" s="129" t="s">
        <v>196</v>
      </c>
      <c r="D17" s="149" t="s">
        <v>151</v>
      </c>
      <c r="E17" s="191">
        <v>4467</v>
      </c>
      <c r="F17" s="82" t="s">
        <v>135</v>
      </c>
      <c r="G17" s="129" t="s">
        <v>184</v>
      </c>
      <c r="H17" s="130" t="s">
        <v>4</v>
      </c>
      <c r="I17" s="130" t="s">
        <v>1</v>
      </c>
      <c r="J17" s="65">
        <f>IF(OR(ISBLANK($H17),ISBLANK($I17)),"",INDEX('Formules - méthode de cotation'!$G$23:$J$26,MATCH($H17,'Formules - méthode de cotation'!$F$23:$F$26,0),MATCH($I17,'Formules - méthode de cotation'!$G$27:$J$27,0)))</f>
        <v>3</v>
      </c>
      <c r="K17" s="68" t="s">
        <v>674</v>
      </c>
      <c r="L17" s="130">
        <v>-3</v>
      </c>
      <c r="M17" s="66">
        <f t="shared" si="0"/>
        <v>0</v>
      </c>
      <c r="N17" s="87" t="s">
        <v>512</v>
      </c>
      <c r="O17" s="130" t="s">
        <v>675</v>
      </c>
      <c r="P17" s="130"/>
      <c r="Q17" s="130"/>
      <c r="R17" s="130">
        <v>0</v>
      </c>
      <c r="S17" s="174">
        <f t="shared" si="1"/>
        <v>0</v>
      </c>
    </row>
    <row r="18" spans="1:19" s="154" customFormat="1" ht="160.5" customHeight="1" x14ac:dyDescent="0.4">
      <c r="A18" s="408"/>
      <c r="B18" s="410"/>
      <c r="C18" s="129" t="s">
        <v>221</v>
      </c>
      <c r="D18" s="149" t="s">
        <v>151</v>
      </c>
      <c r="E18" s="192">
        <v>2</v>
      </c>
      <c r="F18" s="82" t="s">
        <v>135</v>
      </c>
      <c r="G18" s="129" t="s">
        <v>184</v>
      </c>
      <c r="H18" s="130" t="s">
        <v>4</v>
      </c>
      <c r="I18" s="130" t="s">
        <v>1</v>
      </c>
      <c r="J18" s="65">
        <f>IF(OR(ISBLANK($H18),ISBLANK($I18)),"",INDEX('Formules - méthode de cotation'!$G$23:$J$26,MATCH($H18,'Formules - méthode de cotation'!$F$23:$F$26,0),MATCH($I18,'Formules - méthode de cotation'!$G$27:$J$27,0)))</f>
        <v>3</v>
      </c>
      <c r="K18" s="68" t="s">
        <v>676</v>
      </c>
      <c r="L18" s="130">
        <v>-3</v>
      </c>
      <c r="M18" s="66">
        <f t="shared" si="0"/>
        <v>0</v>
      </c>
      <c r="N18" s="87" t="s">
        <v>512</v>
      </c>
      <c r="O18" s="130" t="s">
        <v>675</v>
      </c>
      <c r="P18" s="130"/>
      <c r="Q18" s="130"/>
      <c r="R18" s="130">
        <v>0</v>
      </c>
      <c r="S18" s="174">
        <f t="shared" si="1"/>
        <v>0</v>
      </c>
    </row>
    <row r="19" spans="1:19" s="154" customFormat="1" ht="190.5" customHeight="1" x14ac:dyDescent="0.4">
      <c r="A19" s="409"/>
      <c r="B19" s="411"/>
      <c r="C19" s="129" t="s">
        <v>208</v>
      </c>
      <c r="D19" s="149" t="s">
        <v>151</v>
      </c>
      <c r="E19" s="191">
        <v>547</v>
      </c>
      <c r="F19" s="82" t="s">
        <v>135</v>
      </c>
      <c r="G19" s="129" t="s">
        <v>289</v>
      </c>
      <c r="H19" s="130" t="s">
        <v>4</v>
      </c>
      <c r="I19" s="130" t="s">
        <v>1</v>
      </c>
      <c r="J19" s="65">
        <f>IF(OR(ISBLANK($H19),ISBLANK($I19)),"",INDEX('Formules - méthode de cotation'!$G$23:$J$26,MATCH($H19,'Formules - méthode de cotation'!$F$23:$F$26,0),MATCH($I19,'Formules - méthode de cotation'!$G$27:$J$27,0)))</f>
        <v>3</v>
      </c>
      <c r="K19" s="68" t="s">
        <v>209</v>
      </c>
      <c r="L19" s="130">
        <v>-2</v>
      </c>
      <c r="M19" s="66">
        <f t="shared" si="0"/>
        <v>1</v>
      </c>
      <c r="N19" s="87" t="s">
        <v>512</v>
      </c>
      <c r="O19" s="130" t="s">
        <v>675</v>
      </c>
      <c r="P19" s="130"/>
      <c r="Q19" s="130"/>
      <c r="R19" s="130">
        <v>0</v>
      </c>
      <c r="S19" s="174">
        <f t="shared" si="1"/>
        <v>1</v>
      </c>
    </row>
    <row r="20" spans="1:19" s="154" customFormat="1" ht="157.5" x14ac:dyDescent="0.4">
      <c r="A20" s="406" t="s">
        <v>102</v>
      </c>
      <c r="B20" s="425" t="s">
        <v>102</v>
      </c>
      <c r="C20" s="404" t="s">
        <v>191</v>
      </c>
      <c r="D20" s="127" t="s">
        <v>94</v>
      </c>
      <c r="E20" s="386">
        <v>6957</v>
      </c>
      <c r="F20" s="129" t="s">
        <v>128</v>
      </c>
      <c r="G20" s="78"/>
      <c r="H20" s="77"/>
      <c r="I20" s="77"/>
      <c r="J20" s="65" t="str">
        <f>IF(OR(ISBLANK($H20),ISBLANK($I20)),"",INDEX('Formules - méthode de cotation'!$G$23:$J$26,MATCH($H20,'Formules - méthode de cotation'!$F$23:$F$26,0),MATCH($I20,'Formules - méthode de cotation'!$G$27:$J$27,0)))</f>
        <v/>
      </c>
      <c r="K20" s="68" t="s">
        <v>281</v>
      </c>
      <c r="L20" s="77"/>
      <c r="M20" s="207" t="str">
        <f t="shared" si="0"/>
        <v/>
      </c>
      <c r="N20" s="88"/>
      <c r="O20" s="77"/>
      <c r="P20" s="77"/>
      <c r="Q20" s="77"/>
      <c r="R20" s="77"/>
      <c r="S20" s="206" t="str">
        <f t="shared" si="1"/>
        <v/>
      </c>
    </row>
    <row r="21" spans="1:19" s="154" customFormat="1" ht="102.6" customHeight="1" x14ac:dyDescent="0.4">
      <c r="A21" s="407"/>
      <c r="B21" s="410"/>
      <c r="C21" s="405"/>
      <c r="D21" s="127" t="s">
        <v>95</v>
      </c>
      <c r="E21" s="387"/>
      <c r="F21" s="129" t="s">
        <v>152</v>
      </c>
      <c r="G21" s="78"/>
      <c r="H21" s="77"/>
      <c r="I21" s="77"/>
      <c r="J21" s="65" t="str">
        <f>IF(OR(ISBLANK($H21),ISBLANK($I21)),"",INDEX('Formules - méthode de cotation'!$G$23:$J$26,MATCH($H21,'Formules - méthode de cotation'!$F$23:$F$26,0),MATCH($I21,'Formules - méthode de cotation'!$G$27:$J$27,0)))</f>
        <v/>
      </c>
      <c r="K21" s="68" t="s">
        <v>316</v>
      </c>
      <c r="L21" s="77"/>
      <c r="M21" s="207" t="str">
        <f t="shared" si="0"/>
        <v/>
      </c>
      <c r="N21" s="88"/>
      <c r="O21" s="77"/>
      <c r="P21" s="77"/>
      <c r="Q21" s="77"/>
      <c r="R21" s="77"/>
      <c r="S21" s="206" t="str">
        <f t="shared" si="1"/>
        <v/>
      </c>
    </row>
    <row r="22" spans="1:19" s="154" customFormat="1" ht="105" x14ac:dyDescent="0.4">
      <c r="A22" s="407"/>
      <c r="B22" s="410"/>
      <c r="C22" s="405"/>
      <c r="D22" s="127" t="s">
        <v>96</v>
      </c>
      <c r="E22" s="387"/>
      <c r="F22" s="129" t="s">
        <v>129</v>
      </c>
      <c r="G22" s="78"/>
      <c r="H22" s="77"/>
      <c r="I22" s="77"/>
      <c r="J22" s="65" t="str">
        <f>IF(OR(ISBLANK($H22),ISBLANK($I22)),"",INDEX('Formules - méthode de cotation'!$G$23:$J$26,MATCH($H22,'Formules - méthode de cotation'!$F$23:$F$26,0),MATCH($I22,'Formules - méthode de cotation'!$G$27:$J$27,0)))</f>
        <v/>
      </c>
      <c r="K22" s="68" t="s">
        <v>205</v>
      </c>
      <c r="L22" s="77"/>
      <c r="M22" s="207" t="str">
        <f t="shared" si="0"/>
        <v/>
      </c>
      <c r="N22" s="88"/>
      <c r="O22" s="77"/>
      <c r="P22" s="77"/>
      <c r="Q22" s="77"/>
      <c r="R22" s="77"/>
      <c r="S22" s="206" t="str">
        <f t="shared" si="1"/>
        <v/>
      </c>
    </row>
    <row r="23" spans="1:19" s="154" customFormat="1" ht="131.25" x14ac:dyDescent="0.4">
      <c r="A23" s="407"/>
      <c r="B23" s="410"/>
      <c r="C23" s="405"/>
      <c r="D23" s="127" t="s">
        <v>97</v>
      </c>
      <c r="E23" s="387"/>
      <c r="F23" s="129" t="s">
        <v>141</v>
      </c>
      <c r="G23" s="78"/>
      <c r="H23" s="77"/>
      <c r="I23" s="77"/>
      <c r="J23" s="65" t="str">
        <f>IF(OR(ISBLANK($H23),ISBLANK($I23)),"",INDEX('Formules - méthode de cotation'!$G$23:$J$26,MATCH($H23,'Formules - méthode de cotation'!$F$23:$F$26,0),MATCH($I23,'Formules - méthode de cotation'!$G$27:$J$27,0)))</f>
        <v/>
      </c>
      <c r="K23" s="68" t="s">
        <v>206</v>
      </c>
      <c r="L23" s="77"/>
      <c r="M23" s="207" t="str">
        <f t="shared" si="0"/>
        <v/>
      </c>
      <c r="N23" s="88"/>
      <c r="O23" s="77"/>
      <c r="P23" s="77"/>
      <c r="Q23" s="77"/>
      <c r="R23" s="77"/>
      <c r="S23" s="206" t="str">
        <f t="shared" si="1"/>
        <v/>
      </c>
    </row>
    <row r="24" spans="1:19" s="154" customFormat="1" ht="78.75" x14ac:dyDescent="0.4">
      <c r="A24" s="407"/>
      <c r="B24" s="410"/>
      <c r="C24" s="405"/>
      <c r="D24" s="127" t="s">
        <v>98</v>
      </c>
      <c r="E24" s="387"/>
      <c r="F24" s="129" t="s">
        <v>131</v>
      </c>
      <c r="G24" s="78"/>
      <c r="H24" s="77"/>
      <c r="I24" s="77"/>
      <c r="J24" s="65" t="str">
        <f>IF(OR(ISBLANK($H24),ISBLANK($I24)),"",INDEX('Formules - méthode de cotation'!$G$23:$J$26,MATCH($H24,'Formules - méthode de cotation'!$F$23:$F$26,0),MATCH($I24,'Formules - méthode de cotation'!$G$27:$J$27,0)))</f>
        <v/>
      </c>
      <c r="K24" s="68" t="s">
        <v>207</v>
      </c>
      <c r="L24" s="77"/>
      <c r="M24" s="207" t="str">
        <f t="shared" si="0"/>
        <v/>
      </c>
      <c r="N24" s="88"/>
      <c r="O24" s="77"/>
      <c r="P24" s="77"/>
      <c r="Q24" s="77"/>
      <c r="R24" s="77"/>
      <c r="S24" s="206" t="str">
        <f t="shared" si="1"/>
        <v/>
      </c>
    </row>
    <row r="25" spans="1:19" s="154" customFormat="1" ht="174.75" customHeight="1" thickBot="1" x14ac:dyDescent="0.45">
      <c r="A25" s="407"/>
      <c r="B25" s="410"/>
      <c r="C25" s="405"/>
      <c r="D25" s="306" t="s">
        <v>99</v>
      </c>
      <c r="E25" s="387"/>
      <c r="F25" s="198" t="s">
        <v>146</v>
      </c>
      <c r="G25" s="307"/>
      <c r="H25" s="308"/>
      <c r="I25" s="308"/>
      <c r="J25" s="309" t="str">
        <f>IF(OR(ISBLANK($H25),ISBLANK($I25)),"",INDEX('Formules - méthode de cotation'!$G$23:$J$26,MATCH($H25,'Formules - méthode de cotation'!$F$23:$F$26,0),MATCH($I25,'Formules - méthode de cotation'!$G$27:$J$27,0)))</f>
        <v/>
      </c>
      <c r="K25" s="310" t="s">
        <v>207</v>
      </c>
      <c r="L25" s="308"/>
      <c r="M25" s="311" t="str">
        <f t="shared" si="0"/>
        <v/>
      </c>
      <c r="N25" s="312"/>
      <c r="O25" s="308"/>
      <c r="P25" s="308"/>
      <c r="Q25" s="308"/>
      <c r="R25" s="308"/>
      <c r="S25" s="313" t="str">
        <f t="shared" si="1"/>
        <v/>
      </c>
    </row>
    <row r="26" spans="1:19" s="154" customFormat="1" ht="63" customHeight="1" thickBot="1" x14ac:dyDescent="0.45">
      <c r="A26" s="389" t="s">
        <v>826</v>
      </c>
      <c r="B26" s="390"/>
      <c r="C26" s="390"/>
      <c r="D26" s="390"/>
      <c r="E26" s="390"/>
      <c r="F26" s="390"/>
      <c r="G26" s="390"/>
      <c r="H26" s="390"/>
      <c r="I26" s="390"/>
      <c r="J26" s="390"/>
      <c r="K26" s="390"/>
      <c r="L26" s="390"/>
      <c r="M26" s="390"/>
      <c r="N26" s="390"/>
      <c r="O26" s="390"/>
      <c r="P26" s="390"/>
      <c r="Q26" s="390"/>
      <c r="R26" s="390"/>
      <c r="S26" s="391"/>
    </row>
    <row r="27" spans="1:19" s="158" customFormat="1" ht="408.75" customHeight="1" x14ac:dyDescent="0.25">
      <c r="A27" s="412" t="s">
        <v>102</v>
      </c>
      <c r="B27" s="410" t="s">
        <v>814</v>
      </c>
      <c r="C27" s="199" t="s">
        <v>247</v>
      </c>
      <c r="D27" s="314" t="s">
        <v>71</v>
      </c>
      <c r="E27" s="196">
        <v>295</v>
      </c>
      <c r="F27" s="199" t="s">
        <v>112</v>
      </c>
      <c r="G27" s="199" t="s">
        <v>238</v>
      </c>
      <c r="H27" s="197" t="s">
        <v>6</v>
      </c>
      <c r="I27" s="197" t="s">
        <v>1</v>
      </c>
      <c r="J27" s="65">
        <f>IF(OR(ISBLANK($H27),ISBLANK($I27)),"",INDEX('Formules - méthode de cotation'!$G$23:$J$26,MATCH($H27,'Formules - méthode de cotation'!$F$23:$F$26,0),MATCH($I27,'Formules - méthode de cotation'!$G$27:$J$27,0)))</f>
        <v>3</v>
      </c>
      <c r="K27" s="79" t="s">
        <v>239</v>
      </c>
      <c r="L27" s="197">
        <v>-1</v>
      </c>
      <c r="M27" s="66">
        <f t="shared" si="0"/>
        <v>2</v>
      </c>
      <c r="N27" s="79" t="s">
        <v>240</v>
      </c>
      <c r="O27" s="197" t="s">
        <v>241</v>
      </c>
      <c r="P27" s="197" t="s">
        <v>242</v>
      </c>
      <c r="Q27" s="197">
        <v>0</v>
      </c>
      <c r="R27" s="197">
        <v>0</v>
      </c>
      <c r="S27" s="174">
        <f t="shared" si="1"/>
        <v>2</v>
      </c>
    </row>
    <row r="28" spans="1:19" s="158" customFormat="1" ht="378.75" customHeight="1" x14ac:dyDescent="0.25">
      <c r="A28" s="412"/>
      <c r="B28" s="410"/>
      <c r="C28" s="184" t="s">
        <v>247</v>
      </c>
      <c r="D28" s="86" t="s">
        <v>92</v>
      </c>
      <c r="E28" s="185">
        <v>295</v>
      </c>
      <c r="F28" s="184" t="s">
        <v>125</v>
      </c>
      <c r="G28" s="184" t="s">
        <v>243</v>
      </c>
      <c r="H28" s="186" t="s">
        <v>0</v>
      </c>
      <c r="I28" s="186" t="s">
        <v>5</v>
      </c>
      <c r="J28" s="65">
        <f>IF(OR(ISBLANK($H28),ISBLANK($I28)),"",INDEX('Formules - méthode de cotation'!$G$23:$J$26,MATCH($H28,'Formules - méthode de cotation'!$F$23:$F$26,0),MATCH($I28,'Formules - méthode de cotation'!$G$27:$J$27,0)))</f>
        <v>3</v>
      </c>
      <c r="K28" s="82" t="s">
        <v>244</v>
      </c>
      <c r="L28" s="186">
        <v>-3</v>
      </c>
      <c r="M28" s="66">
        <f t="shared" si="0"/>
        <v>0</v>
      </c>
      <c r="N28" s="68" t="s">
        <v>240</v>
      </c>
      <c r="O28" s="186" t="s">
        <v>8</v>
      </c>
      <c r="P28" s="186" t="s">
        <v>242</v>
      </c>
      <c r="Q28" s="186"/>
      <c r="R28" s="186">
        <v>0</v>
      </c>
      <c r="S28" s="174">
        <f t="shared" si="1"/>
        <v>0</v>
      </c>
    </row>
    <row r="29" spans="1:19" s="158" customFormat="1" ht="406.5" customHeight="1" x14ac:dyDescent="0.25">
      <c r="A29" s="412"/>
      <c r="B29" s="410"/>
      <c r="C29" s="184" t="s">
        <v>247</v>
      </c>
      <c r="D29" s="86" t="s">
        <v>93</v>
      </c>
      <c r="E29" s="185">
        <v>295</v>
      </c>
      <c r="F29" s="184" t="s">
        <v>127</v>
      </c>
      <c r="G29" s="184" t="s">
        <v>245</v>
      </c>
      <c r="H29" s="186" t="s">
        <v>2</v>
      </c>
      <c r="I29" s="186" t="s">
        <v>7</v>
      </c>
      <c r="J29" s="65">
        <f>IF(OR(ISBLANK($H29),ISBLANK($I29)),"",INDEX('Formules - méthode de cotation'!$G$23:$J$26,MATCH($H29,'Formules - méthode de cotation'!$F$23:$F$26,0),MATCH($I29,'Formules - méthode de cotation'!$G$27:$J$27,0)))</f>
        <v>2</v>
      </c>
      <c r="K29" s="82" t="s">
        <v>300</v>
      </c>
      <c r="L29" s="186">
        <v>-1</v>
      </c>
      <c r="M29" s="66">
        <f t="shared" si="0"/>
        <v>1</v>
      </c>
      <c r="N29" s="68" t="s">
        <v>240</v>
      </c>
      <c r="O29" s="186" t="s">
        <v>8</v>
      </c>
      <c r="P29" s="186" t="s">
        <v>242</v>
      </c>
      <c r="Q29" s="186">
        <v>0</v>
      </c>
      <c r="R29" s="186">
        <v>0</v>
      </c>
      <c r="S29" s="174">
        <f t="shared" si="1"/>
        <v>1</v>
      </c>
    </row>
    <row r="30" spans="1:19" s="158" customFormat="1" ht="82.5" customHeight="1" x14ac:dyDescent="0.25">
      <c r="A30" s="412"/>
      <c r="B30" s="410"/>
      <c r="C30" s="82" t="s">
        <v>225</v>
      </c>
      <c r="D30" s="86" t="s">
        <v>79</v>
      </c>
      <c r="E30" s="185">
        <v>22</v>
      </c>
      <c r="F30" s="184" t="s">
        <v>118</v>
      </c>
      <c r="G30" s="184" t="s">
        <v>271</v>
      </c>
      <c r="H30" s="186" t="s">
        <v>4</v>
      </c>
      <c r="I30" s="186" t="s">
        <v>7</v>
      </c>
      <c r="J30" s="65">
        <f>IF(OR(ISBLANK($H30),ISBLANK($I30)),"",INDEX('Formules - méthode de cotation'!$G$23:$J$26,MATCH($H30,'Formules - méthode de cotation'!$F$23:$F$26,0),MATCH($I30,'Formules - méthode de cotation'!$G$27:$J$27,0)))</f>
        <v>2</v>
      </c>
      <c r="K30" s="82" t="s">
        <v>848</v>
      </c>
      <c r="L30" s="186">
        <v>-1</v>
      </c>
      <c r="M30" s="66">
        <f t="shared" si="0"/>
        <v>1</v>
      </c>
      <c r="N30" s="82" t="s">
        <v>240</v>
      </c>
      <c r="O30" s="186" t="s">
        <v>8</v>
      </c>
      <c r="P30" s="186" t="s">
        <v>242</v>
      </c>
      <c r="Q30" s="186">
        <v>0</v>
      </c>
      <c r="R30" s="186">
        <v>0</v>
      </c>
      <c r="S30" s="174">
        <f t="shared" si="1"/>
        <v>1</v>
      </c>
    </row>
    <row r="31" spans="1:19" s="158" customFormat="1" ht="157.5" x14ac:dyDescent="0.25">
      <c r="A31" s="412"/>
      <c r="B31" s="410"/>
      <c r="C31" s="393" t="s">
        <v>286</v>
      </c>
      <c r="D31" s="401" t="s">
        <v>151</v>
      </c>
      <c r="E31" s="392">
        <f>22+11</f>
        <v>33</v>
      </c>
      <c r="F31" s="82" t="s">
        <v>135</v>
      </c>
      <c r="G31" s="184" t="s">
        <v>248</v>
      </c>
      <c r="H31" s="69" t="s">
        <v>6</v>
      </c>
      <c r="I31" s="70" t="s">
        <v>1</v>
      </c>
      <c r="J31" s="65">
        <f>IF(OR(ISBLANK($H31),ISBLANK($I31)),"",INDEX('Formules - méthode de cotation'!$G$23:$J$26,MATCH($H31,'Formules - méthode de cotation'!$F$23:$F$26,0),MATCH($I31,'Formules - méthode de cotation'!$G$27:$J$27,0)))</f>
        <v>3</v>
      </c>
      <c r="K31" s="82" t="s">
        <v>249</v>
      </c>
      <c r="L31" s="186">
        <v>-2</v>
      </c>
      <c r="M31" s="66">
        <f t="shared" si="0"/>
        <v>1</v>
      </c>
      <c r="N31" s="87" t="s">
        <v>512</v>
      </c>
      <c r="O31" s="186"/>
      <c r="P31" s="186"/>
      <c r="Q31" s="186">
        <v>0</v>
      </c>
      <c r="R31" s="186">
        <v>0</v>
      </c>
      <c r="S31" s="174">
        <f t="shared" si="1"/>
        <v>1</v>
      </c>
    </row>
    <row r="32" spans="1:19" s="158" customFormat="1" ht="105" x14ac:dyDescent="0.25">
      <c r="A32" s="412"/>
      <c r="B32" s="410"/>
      <c r="C32" s="393"/>
      <c r="D32" s="402"/>
      <c r="E32" s="392"/>
      <c r="F32" s="82" t="s">
        <v>135</v>
      </c>
      <c r="G32" s="184" t="s">
        <v>287</v>
      </c>
      <c r="H32" s="186" t="s">
        <v>6</v>
      </c>
      <c r="I32" s="186" t="s">
        <v>1</v>
      </c>
      <c r="J32" s="65">
        <f>IF(OR(ISBLANK($H32),ISBLANK($I32)),"",INDEX('Formules - méthode de cotation'!$G$23:$J$26,MATCH($H32,'Formules - méthode de cotation'!$F$23:$F$26,0),MATCH($I32,'Formules - méthode de cotation'!$G$27:$J$27,0)))</f>
        <v>3</v>
      </c>
      <c r="K32" s="82" t="s">
        <v>288</v>
      </c>
      <c r="L32" s="186">
        <v>-2</v>
      </c>
      <c r="M32" s="66">
        <f t="shared" si="0"/>
        <v>1</v>
      </c>
      <c r="N32" s="87" t="s">
        <v>512</v>
      </c>
      <c r="O32" s="186" t="s">
        <v>8</v>
      </c>
      <c r="P32" s="186" t="s">
        <v>416</v>
      </c>
      <c r="Q32" s="186">
        <v>2000</v>
      </c>
      <c r="R32" s="186">
        <v>0</v>
      </c>
      <c r="S32" s="174">
        <f t="shared" si="1"/>
        <v>1</v>
      </c>
    </row>
    <row r="33" spans="1:19" s="158" customFormat="1" ht="105" x14ac:dyDescent="0.25">
      <c r="A33" s="412"/>
      <c r="B33" s="410"/>
      <c r="C33" s="393" t="s">
        <v>212</v>
      </c>
      <c r="D33" s="402"/>
      <c r="E33" s="392">
        <v>27</v>
      </c>
      <c r="F33" s="82" t="s">
        <v>135</v>
      </c>
      <c r="G33" s="184" t="s">
        <v>290</v>
      </c>
      <c r="H33" s="69" t="s">
        <v>4</v>
      </c>
      <c r="I33" s="70" t="s">
        <v>7</v>
      </c>
      <c r="J33" s="65">
        <f>IF(OR(ISBLANK($H33),ISBLANK($I33)),"",INDEX('Formules - méthode de cotation'!$G$23:$J$26,MATCH($H33,'Formules - méthode de cotation'!$F$23:$F$26,0),MATCH($I33,'Formules - méthode de cotation'!$G$27:$J$27,0)))</f>
        <v>2</v>
      </c>
      <c r="K33" s="82" t="s">
        <v>250</v>
      </c>
      <c r="L33" s="186">
        <v>-1</v>
      </c>
      <c r="M33" s="66">
        <f t="shared" si="0"/>
        <v>1</v>
      </c>
      <c r="N33" s="87" t="s">
        <v>512</v>
      </c>
      <c r="O33" s="186" t="s">
        <v>8</v>
      </c>
      <c r="P33" s="147" t="s">
        <v>416</v>
      </c>
      <c r="Q33" s="186">
        <v>0</v>
      </c>
      <c r="R33" s="186">
        <v>0</v>
      </c>
      <c r="S33" s="174">
        <f t="shared" si="1"/>
        <v>1</v>
      </c>
    </row>
    <row r="34" spans="1:19" s="158" customFormat="1" ht="105" x14ac:dyDescent="0.25">
      <c r="A34" s="412"/>
      <c r="B34" s="410"/>
      <c r="C34" s="393"/>
      <c r="D34" s="402"/>
      <c r="E34" s="392"/>
      <c r="F34" s="82" t="s">
        <v>135</v>
      </c>
      <c r="G34" s="184" t="s">
        <v>291</v>
      </c>
      <c r="H34" s="186" t="s">
        <v>4</v>
      </c>
      <c r="I34" s="186" t="s">
        <v>1</v>
      </c>
      <c r="J34" s="65">
        <f>IF(OR(ISBLANK($H34),ISBLANK($I34)),"",INDEX('Formules - méthode de cotation'!$G$23:$J$26,MATCH($H34,'Formules - méthode de cotation'!$F$23:$F$26,0),MATCH($I34,'Formules - méthode de cotation'!$G$27:$J$27,0)))</f>
        <v>3</v>
      </c>
      <c r="K34" s="82" t="s">
        <v>293</v>
      </c>
      <c r="L34" s="186">
        <v>-1</v>
      </c>
      <c r="M34" s="66">
        <f t="shared" si="0"/>
        <v>2</v>
      </c>
      <c r="N34" s="68" t="s">
        <v>251</v>
      </c>
      <c r="O34" s="186" t="s">
        <v>8</v>
      </c>
      <c r="P34" s="186" t="s">
        <v>416</v>
      </c>
      <c r="Q34" s="186"/>
      <c r="R34" s="186">
        <v>-1</v>
      </c>
      <c r="S34" s="174">
        <f t="shared" si="1"/>
        <v>1</v>
      </c>
    </row>
    <row r="35" spans="1:19" s="158" customFormat="1" ht="105" x14ac:dyDescent="0.25">
      <c r="A35" s="412"/>
      <c r="B35" s="410"/>
      <c r="C35" s="393" t="s">
        <v>216</v>
      </c>
      <c r="D35" s="402"/>
      <c r="E35" s="392">
        <v>25</v>
      </c>
      <c r="F35" s="82" t="s">
        <v>135</v>
      </c>
      <c r="G35" s="184" t="s">
        <v>252</v>
      </c>
      <c r="H35" s="69" t="s">
        <v>6</v>
      </c>
      <c r="I35" s="70" t="s">
        <v>1</v>
      </c>
      <c r="J35" s="65">
        <f>IF(OR(ISBLANK($H35),ISBLANK($I35)),"",INDEX('Formules - méthode de cotation'!$G$23:$J$26,MATCH($H35,'Formules - méthode de cotation'!$F$23:$F$26,0),MATCH($I35,'Formules - méthode de cotation'!$G$27:$J$27,0)))</f>
        <v>3</v>
      </c>
      <c r="K35" s="82" t="s">
        <v>253</v>
      </c>
      <c r="L35" s="186">
        <v>-2</v>
      </c>
      <c r="M35" s="66">
        <f t="shared" si="0"/>
        <v>1</v>
      </c>
      <c r="N35" s="68" t="s">
        <v>254</v>
      </c>
      <c r="O35" s="186"/>
      <c r="P35" s="186"/>
      <c r="Q35" s="186"/>
      <c r="R35" s="186">
        <v>0</v>
      </c>
      <c r="S35" s="174">
        <f t="shared" si="1"/>
        <v>1</v>
      </c>
    </row>
    <row r="36" spans="1:19" s="158" customFormat="1" ht="210" x14ac:dyDescent="0.25">
      <c r="A36" s="412"/>
      <c r="B36" s="410"/>
      <c r="C36" s="393"/>
      <c r="D36" s="402"/>
      <c r="E36" s="392"/>
      <c r="F36" s="82" t="s">
        <v>135</v>
      </c>
      <c r="G36" s="184" t="s">
        <v>287</v>
      </c>
      <c r="H36" s="186" t="s">
        <v>6</v>
      </c>
      <c r="I36" s="186" t="s">
        <v>1</v>
      </c>
      <c r="J36" s="65">
        <f>IF(OR(ISBLANK($H36),ISBLANK($I36)),"",INDEX('Formules - méthode de cotation'!$G$23:$J$26,MATCH($H36,'Formules - méthode de cotation'!$F$23:$F$26,0),MATCH($I36,'Formules - méthode de cotation'!$G$27:$J$27,0)))</f>
        <v>3</v>
      </c>
      <c r="K36" s="82" t="s">
        <v>255</v>
      </c>
      <c r="L36" s="186">
        <v>-3</v>
      </c>
      <c r="M36" s="66">
        <f t="shared" si="0"/>
        <v>0</v>
      </c>
      <c r="N36" s="68" t="s">
        <v>254</v>
      </c>
      <c r="O36" s="186"/>
      <c r="P36" s="186"/>
      <c r="Q36" s="186"/>
      <c r="R36" s="186">
        <v>0</v>
      </c>
      <c r="S36" s="174">
        <f t="shared" si="1"/>
        <v>0</v>
      </c>
    </row>
    <row r="37" spans="1:19" s="158" customFormat="1" ht="105" x14ac:dyDescent="0.25">
      <c r="A37" s="412"/>
      <c r="B37" s="410"/>
      <c r="C37" s="393" t="s">
        <v>220</v>
      </c>
      <c r="D37" s="402"/>
      <c r="E37" s="392">
        <v>22</v>
      </c>
      <c r="F37" s="82" t="s">
        <v>135</v>
      </c>
      <c r="G37" s="84" t="s">
        <v>256</v>
      </c>
      <c r="H37" s="73" t="s">
        <v>4</v>
      </c>
      <c r="I37" s="186" t="s">
        <v>1</v>
      </c>
      <c r="J37" s="65">
        <f>IF(OR(ISBLANK($H37),ISBLANK($I37)),"",INDEX('Formules - méthode de cotation'!$G$23:$J$26,MATCH($H37,'Formules - méthode de cotation'!$F$23:$F$26,0),MATCH($I37,'Formules - méthode de cotation'!$G$27:$J$27,0)))</f>
        <v>3</v>
      </c>
      <c r="K37" s="82" t="s">
        <v>257</v>
      </c>
      <c r="L37" s="186">
        <v>-2</v>
      </c>
      <c r="M37" s="66">
        <f t="shared" si="0"/>
        <v>1</v>
      </c>
      <c r="N37" s="87" t="s">
        <v>512</v>
      </c>
      <c r="O37" s="186"/>
      <c r="P37" s="186"/>
      <c r="Q37" s="186"/>
      <c r="R37" s="186">
        <v>0</v>
      </c>
      <c r="S37" s="174">
        <f t="shared" si="1"/>
        <v>1</v>
      </c>
    </row>
    <row r="38" spans="1:19" s="158" customFormat="1" ht="131.25" x14ac:dyDescent="0.25">
      <c r="A38" s="412"/>
      <c r="B38" s="410"/>
      <c r="C38" s="393"/>
      <c r="D38" s="402"/>
      <c r="E38" s="392"/>
      <c r="F38" s="82" t="s">
        <v>135</v>
      </c>
      <c r="G38" s="184" t="s">
        <v>292</v>
      </c>
      <c r="H38" s="186" t="s">
        <v>4</v>
      </c>
      <c r="I38" s="186" t="s">
        <v>1</v>
      </c>
      <c r="J38" s="65">
        <f>IF(OR(ISBLANK($H38),ISBLANK($I38)),"",INDEX('Formules - méthode de cotation'!$G$23:$J$26,MATCH($H38,'Formules - méthode de cotation'!$F$23:$F$26,0),MATCH($I38,'Formules - méthode de cotation'!$G$27:$J$27,0)))</f>
        <v>3</v>
      </c>
      <c r="K38" s="82" t="s">
        <v>258</v>
      </c>
      <c r="L38" s="186">
        <v>-1</v>
      </c>
      <c r="M38" s="66">
        <f t="shared" si="0"/>
        <v>2</v>
      </c>
      <c r="N38" s="87" t="s">
        <v>512</v>
      </c>
      <c r="O38" s="186"/>
      <c r="P38" s="186"/>
      <c r="Q38" s="186"/>
      <c r="R38" s="186">
        <v>0</v>
      </c>
      <c r="S38" s="174">
        <f t="shared" si="1"/>
        <v>2</v>
      </c>
    </row>
    <row r="39" spans="1:19" s="158" customFormat="1" ht="131.25" x14ac:dyDescent="0.25">
      <c r="A39" s="412"/>
      <c r="B39" s="410"/>
      <c r="C39" s="393" t="s">
        <v>259</v>
      </c>
      <c r="D39" s="402"/>
      <c r="E39" s="392">
        <v>11</v>
      </c>
      <c r="F39" s="82" t="s">
        <v>135</v>
      </c>
      <c r="G39" s="184" t="s">
        <v>260</v>
      </c>
      <c r="H39" s="75" t="s">
        <v>4</v>
      </c>
      <c r="I39" s="186" t="s">
        <v>1</v>
      </c>
      <c r="J39" s="65">
        <f>IF(OR(ISBLANK($H39),ISBLANK($I39)),"",INDEX('Formules - méthode de cotation'!$G$23:$J$26,MATCH($H39,'Formules - méthode de cotation'!$F$23:$F$26,0),MATCH($I39,'Formules - méthode de cotation'!$G$27:$J$27,0)))</f>
        <v>3</v>
      </c>
      <c r="K39" s="82" t="s">
        <v>261</v>
      </c>
      <c r="L39" s="186">
        <v>-2</v>
      </c>
      <c r="M39" s="66">
        <f t="shared" si="0"/>
        <v>1</v>
      </c>
      <c r="N39" s="87" t="s">
        <v>512</v>
      </c>
      <c r="O39" s="186" t="s">
        <v>690</v>
      </c>
      <c r="P39" s="184" t="s">
        <v>416</v>
      </c>
      <c r="Q39" s="184">
        <v>0</v>
      </c>
      <c r="R39" s="186">
        <v>0</v>
      </c>
      <c r="S39" s="174">
        <f t="shared" si="1"/>
        <v>1</v>
      </c>
    </row>
    <row r="40" spans="1:19" s="158" customFormat="1" ht="105" x14ac:dyDescent="0.25">
      <c r="A40" s="412"/>
      <c r="B40" s="410"/>
      <c r="C40" s="393"/>
      <c r="D40" s="402"/>
      <c r="E40" s="392"/>
      <c r="F40" s="82" t="s">
        <v>135</v>
      </c>
      <c r="G40" s="184" t="s">
        <v>292</v>
      </c>
      <c r="H40" s="186" t="s">
        <v>4</v>
      </c>
      <c r="I40" s="186" t="s">
        <v>1</v>
      </c>
      <c r="J40" s="65">
        <f>IF(OR(ISBLANK($H40),ISBLANK($I40)),"",INDEX('Formules - méthode de cotation'!$G$23:$J$26,MATCH($H40,'Formules - méthode de cotation'!$F$23:$F$26,0),MATCH($I40,'Formules - méthode de cotation'!$G$27:$J$27,0)))</f>
        <v>3</v>
      </c>
      <c r="K40" s="82" t="s">
        <v>262</v>
      </c>
      <c r="L40" s="186">
        <v>-1</v>
      </c>
      <c r="M40" s="66">
        <f t="shared" si="0"/>
        <v>2</v>
      </c>
      <c r="N40" s="87" t="s">
        <v>512</v>
      </c>
      <c r="O40" s="186" t="s">
        <v>8</v>
      </c>
      <c r="P40" s="186" t="s">
        <v>416</v>
      </c>
      <c r="Q40" s="186">
        <v>0</v>
      </c>
      <c r="R40" s="186">
        <v>0</v>
      </c>
      <c r="S40" s="174">
        <f t="shared" si="1"/>
        <v>2</v>
      </c>
    </row>
    <row r="41" spans="1:19" s="158" customFormat="1" ht="105" x14ac:dyDescent="0.25">
      <c r="A41" s="412"/>
      <c r="B41" s="410"/>
      <c r="C41" s="184" t="s">
        <v>263</v>
      </c>
      <c r="D41" s="402"/>
      <c r="E41" s="185">
        <v>23</v>
      </c>
      <c r="F41" s="82" t="s">
        <v>135</v>
      </c>
      <c r="G41" s="184" t="s">
        <v>292</v>
      </c>
      <c r="H41" s="186" t="s">
        <v>4</v>
      </c>
      <c r="I41" s="186" t="s">
        <v>1</v>
      </c>
      <c r="J41" s="65">
        <f>IF(OR(ISBLANK($H41),ISBLANK($I41)),"",INDEX('Formules - méthode de cotation'!$G$23:$J$26,MATCH($H41,'Formules - méthode de cotation'!$F$23:$F$26,0),MATCH($I41,'Formules - méthode de cotation'!$G$27:$J$27,0)))</f>
        <v>3</v>
      </c>
      <c r="K41" s="82" t="s">
        <v>264</v>
      </c>
      <c r="L41" s="186">
        <v>-1</v>
      </c>
      <c r="M41" s="66">
        <f t="shared" si="0"/>
        <v>2</v>
      </c>
      <c r="N41" s="87" t="s">
        <v>512</v>
      </c>
      <c r="O41" s="186" t="s">
        <v>265</v>
      </c>
      <c r="P41" s="186" t="s">
        <v>416</v>
      </c>
      <c r="Q41" s="186">
        <v>0</v>
      </c>
      <c r="R41" s="186">
        <v>0</v>
      </c>
      <c r="S41" s="174">
        <f t="shared" si="1"/>
        <v>2</v>
      </c>
    </row>
    <row r="42" spans="1:19" s="158" customFormat="1" ht="105" x14ac:dyDescent="0.25">
      <c r="A42" s="412"/>
      <c r="B42" s="410"/>
      <c r="C42" s="393" t="s">
        <v>34</v>
      </c>
      <c r="D42" s="402"/>
      <c r="E42" s="392">
        <v>23</v>
      </c>
      <c r="F42" s="82" t="s">
        <v>135</v>
      </c>
      <c r="G42" s="184" t="s">
        <v>266</v>
      </c>
      <c r="H42" s="186" t="s">
        <v>4</v>
      </c>
      <c r="I42" s="186" t="s">
        <v>1</v>
      </c>
      <c r="J42" s="65">
        <f>IF(OR(ISBLANK($H42),ISBLANK($I42)),"",INDEX('Formules - méthode de cotation'!$G$23:$J$26,MATCH($H42,'Formules - méthode de cotation'!$F$23:$F$26,0),MATCH($I42,'Formules - méthode de cotation'!$G$27:$J$27,0)))</f>
        <v>3</v>
      </c>
      <c r="K42" s="82"/>
      <c r="L42" s="186">
        <v>0</v>
      </c>
      <c r="M42" s="66">
        <f t="shared" si="0"/>
        <v>3</v>
      </c>
      <c r="N42" s="68" t="s">
        <v>285</v>
      </c>
      <c r="O42" s="186" t="s">
        <v>8</v>
      </c>
      <c r="P42" s="184" t="s">
        <v>416</v>
      </c>
      <c r="Q42" s="186">
        <v>0</v>
      </c>
      <c r="R42" s="186">
        <v>-2</v>
      </c>
      <c r="S42" s="174">
        <f t="shared" si="1"/>
        <v>1</v>
      </c>
    </row>
    <row r="43" spans="1:19" s="158" customFormat="1" ht="105" x14ac:dyDescent="0.25">
      <c r="A43" s="412"/>
      <c r="B43" s="410"/>
      <c r="C43" s="393"/>
      <c r="D43" s="402"/>
      <c r="E43" s="392"/>
      <c r="F43" s="82" t="s">
        <v>135</v>
      </c>
      <c r="G43" s="184" t="s">
        <v>287</v>
      </c>
      <c r="H43" s="186" t="s">
        <v>6</v>
      </c>
      <c r="I43" s="186" t="s">
        <v>1</v>
      </c>
      <c r="J43" s="65">
        <f>IF(OR(ISBLANK($H43),ISBLANK($I43)),"",INDEX('Formules - méthode de cotation'!$G$23:$J$26,MATCH($H43,'Formules - méthode de cotation'!$F$23:$F$26,0),MATCH($I43,'Formules - méthode de cotation'!$G$27:$J$27,0)))</f>
        <v>3</v>
      </c>
      <c r="K43" s="82" t="s">
        <v>294</v>
      </c>
      <c r="L43" s="186">
        <v>-2</v>
      </c>
      <c r="M43" s="66">
        <f t="shared" si="0"/>
        <v>1</v>
      </c>
      <c r="N43" s="87" t="s">
        <v>512</v>
      </c>
      <c r="O43" s="186" t="s">
        <v>8</v>
      </c>
      <c r="P43" s="186" t="s">
        <v>416</v>
      </c>
      <c r="Q43" s="186">
        <v>0</v>
      </c>
      <c r="R43" s="186">
        <v>0</v>
      </c>
      <c r="S43" s="174">
        <f t="shared" si="1"/>
        <v>1</v>
      </c>
    </row>
    <row r="44" spans="1:19" s="158" customFormat="1" ht="105" x14ac:dyDescent="0.25">
      <c r="A44" s="412"/>
      <c r="B44" s="410"/>
      <c r="C44" s="393" t="s">
        <v>246</v>
      </c>
      <c r="D44" s="402"/>
      <c r="E44" s="392">
        <v>26</v>
      </c>
      <c r="F44" s="82" t="s">
        <v>135</v>
      </c>
      <c r="G44" s="184" t="s">
        <v>267</v>
      </c>
      <c r="H44" s="186" t="s">
        <v>2</v>
      </c>
      <c r="I44" s="186" t="s">
        <v>7</v>
      </c>
      <c r="J44" s="65">
        <f>IF(OR(ISBLANK($H44),ISBLANK($I44)),"",INDEX('Formules - méthode de cotation'!$G$23:$J$26,MATCH($H44,'Formules - méthode de cotation'!$F$23:$F$26,0),MATCH($I44,'Formules - méthode de cotation'!$G$27:$J$27,0)))</f>
        <v>2</v>
      </c>
      <c r="K44" s="82" t="s">
        <v>268</v>
      </c>
      <c r="L44" s="186">
        <v>-2</v>
      </c>
      <c r="M44" s="66">
        <f t="shared" si="0"/>
        <v>0</v>
      </c>
      <c r="N44" s="68" t="s">
        <v>269</v>
      </c>
      <c r="O44" s="186" t="s">
        <v>8</v>
      </c>
      <c r="P44" s="184" t="s">
        <v>416</v>
      </c>
      <c r="Q44" s="195">
        <v>0</v>
      </c>
      <c r="R44" s="186">
        <v>-1</v>
      </c>
      <c r="S44" s="174">
        <f t="shared" si="1"/>
        <v>-1</v>
      </c>
    </row>
    <row r="45" spans="1:19" s="158" customFormat="1" ht="105" x14ac:dyDescent="0.25">
      <c r="A45" s="412"/>
      <c r="B45" s="410"/>
      <c r="C45" s="393"/>
      <c r="D45" s="402"/>
      <c r="E45" s="392"/>
      <c r="F45" s="82" t="s">
        <v>135</v>
      </c>
      <c r="G45" s="184" t="s">
        <v>292</v>
      </c>
      <c r="H45" s="186" t="s">
        <v>4</v>
      </c>
      <c r="I45" s="186" t="s">
        <v>1</v>
      </c>
      <c r="J45" s="65">
        <f>IF(OR(ISBLANK($H45),ISBLANK($I45)),"",INDEX('Formules - méthode de cotation'!$G$23:$J$26,MATCH($H45,'Formules - méthode de cotation'!$F$23:$F$26,0),MATCH($I45,'Formules - méthode de cotation'!$G$27:$J$27,0)))</f>
        <v>3</v>
      </c>
      <c r="K45" s="82" t="s">
        <v>270</v>
      </c>
      <c r="L45" s="186">
        <v>-1</v>
      </c>
      <c r="M45" s="66">
        <f t="shared" si="0"/>
        <v>2</v>
      </c>
      <c r="N45" s="87" t="s">
        <v>512</v>
      </c>
      <c r="O45" s="186"/>
      <c r="P45" s="186"/>
      <c r="Q45" s="195">
        <v>0</v>
      </c>
      <c r="R45" s="186">
        <v>0</v>
      </c>
      <c r="S45" s="174">
        <f t="shared" si="1"/>
        <v>2</v>
      </c>
    </row>
    <row r="46" spans="1:19" s="158" customFormat="1" ht="157.5" x14ac:dyDescent="0.25">
      <c r="A46" s="412"/>
      <c r="B46" s="410"/>
      <c r="C46" s="393" t="s">
        <v>225</v>
      </c>
      <c r="D46" s="402"/>
      <c r="E46" s="392">
        <v>22</v>
      </c>
      <c r="F46" s="82" t="s">
        <v>135</v>
      </c>
      <c r="G46" s="184" t="s">
        <v>295</v>
      </c>
      <c r="H46" s="186" t="s">
        <v>0</v>
      </c>
      <c r="I46" s="186" t="s">
        <v>7</v>
      </c>
      <c r="J46" s="65">
        <f>IF(OR(ISBLANK($H46),ISBLANK($I46)),"",INDEX('Formules - méthode de cotation'!$G$23:$J$26,MATCH($H46,'Formules - méthode de cotation'!$F$23:$F$26,0),MATCH($I46,'Formules - méthode de cotation'!$G$27:$J$27,0)))</f>
        <v>3</v>
      </c>
      <c r="K46" s="68" t="s">
        <v>296</v>
      </c>
      <c r="L46" s="186">
        <v>-2</v>
      </c>
      <c r="M46" s="66">
        <f t="shared" si="0"/>
        <v>1</v>
      </c>
      <c r="N46" s="87" t="s">
        <v>512</v>
      </c>
      <c r="O46" s="186" t="s">
        <v>8</v>
      </c>
      <c r="P46" s="186" t="s">
        <v>416</v>
      </c>
      <c r="Q46" s="186">
        <v>0</v>
      </c>
      <c r="R46" s="186">
        <v>0</v>
      </c>
      <c r="S46" s="174">
        <f t="shared" si="1"/>
        <v>1</v>
      </c>
    </row>
    <row r="47" spans="1:19" s="158" customFormat="1" ht="105" x14ac:dyDescent="0.25">
      <c r="A47" s="412"/>
      <c r="B47" s="410"/>
      <c r="C47" s="393"/>
      <c r="D47" s="402"/>
      <c r="E47" s="392"/>
      <c r="F47" s="82" t="s">
        <v>135</v>
      </c>
      <c r="G47" s="184" t="s">
        <v>287</v>
      </c>
      <c r="H47" s="186" t="s">
        <v>6</v>
      </c>
      <c r="I47" s="186" t="s">
        <v>1</v>
      </c>
      <c r="J47" s="65">
        <f>IF(OR(ISBLANK($H47),ISBLANK($I47)),"",INDEX('Formules - méthode de cotation'!$G$23:$J$26,MATCH($H47,'Formules - méthode de cotation'!$F$23:$F$26,0),MATCH($I47,'Formules - méthode de cotation'!$G$27:$J$27,0)))</f>
        <v>3</v>
      </c>
      <c r="K47" s="68" t="s">
        <v>297</v>
      </c>
      <c r="L47" s="186">
        <v>-2</v>
      </c>
      <c r="M47" s="66">
        <f t="shared" si="0"/>
        <v>1</v>
      </c>
      <c r="N47" s="87" t="s">
        <v>512</v>
      </c>
      <c r="O47" s="186" t="s">
        <v>8</v>
      </c>
      <c r="P47" s="186" t="s">
        <v>416</v>
      </c>
      <c r="Q47" s="186">
        <v>0</v>
      </c>
      <c r="R47" s="186">
        <v>0</v>
      </c>
      <c r="S47" s="174">
        <f t="shared" si="1"/>
        <v>1</v>
      </c>
    </row>
    <row r="48" spans="1:19" s="158" customFormat="1" ht="105" x14ac:dyDescent="0.25">
      <c r="A48" s="412"/>
      <c r="B48" s="410"/>
      <c r="C48" s="393" t="s">
        <v>230</v>
      </c>
      <c r="D48" s="402"/>
      <c r="E48" s="392">
        <v>23</v>
      </c>
      <c r="F48" s="82" t="s">
        <v>135</v>
      </c>
      <c r="G48" s="184" t="s">
        <v>272</v>
      </c>
      <c r="H48" s="186" t="s">
        <v>4</v>
      </c>
      <c r="I48" s="186" t="s">
        <v>5</v>
      </c>
      <c r="J48" s="65">
        <f>IF(OR(ISBLANK($H48),ISBLANK($I48)),"",INDEX('Formules - méthode de cotation'!$G$23:$J$26,MATCH($H48,'Formules - méthode de cotation'!$F$23:$F$26,0),MATCH($I48,'Formules - méthode de cotation'!$G$27:$J$27,0)))</f>
        <v>2</v>
      </c>
      <c r="K48" s="68" t="s">
        <v>273</v>
      </c>
      <c r="L48" s="186">
        <v>-1</v>
      </c>
      <c r="M48" s="66">
        <f t="shared" si="0"/>
        <v>1</v>
      </c>
      <c r="N48" s="87" t="s">
        <v>274</v>
      </c>
      <c r="O48" s="186" t="s">
        <v>8</v>
      </c>
      <c r="P48" s="186" t="s">
        <v>416</v>
      </c>
      <c r="Q48" s="186">
        <v>200</v>
      </c>
      <c r="R48" s="186">
        <v>-1</v>
      </c>
      <c r="S48" s="174">
        <f t="shared" si="1"/>
        <v>0</v>
      </c>
    </row>
    <row r="49" spans="1:19" s="158" customFormat="1" ht="105" x14ac:dyDescent="0.25">
      <c r="A49" s="412"/>
      <c r="B49" s="410"/>
      <c r="C49" s="393"/>
      <c r="D49" s="402"/>
      <c r="E49" s="392"/>
      <c r="F49" s="82" t="s">
        <v>135</v>
      </c>
      <c r="G49" s="184" t="s">
        <v>292</v>
      </c>
      <c r="H49" s="186" t="s">
        <v>4</v>
      </c>
      <c r="I49" s="186" t="s">
        <v>1</v>
      </c>
      <c r="J49" s="65">
        <f>IF(OR(ISBLANK($H49),ISBLANK($I49)),"",INDEX('Formules - méthode de cotation'!$G$23:$J$26,MATCH($H49,'Formules - méthode de cotation'!$F$23:$F$26,0),MATCH($I49,'Formules - méthode de cotation'!$G$27:$J$27,0)))</f>
        <v>3</v>
      </c>
      <c r="K49" s="68" t="s">
        <v>275</v>
      </c>
      <c r="L49" s="186">
        <v>-2</v>
      </c>
      <c r="M49" s="66">
        <f t="shared" si="0"/>
        <v>1</v>
      </c>
      <c r="N49" s="87" t="s">
        <v>276</v>
      </c>
      <c r="O49" s="186" t="s">
        <v>8</v>
      </c>
      <c r="P49" s="186" t="s">
        <v>416</v>
      </c>
      <c r="Q49" s="186">
        <v>0</v>
      </c>
      <c r="R49" s="186">
        <v>-1</v>
      </c>
      <c r="S49" s="174">
        <f t="shared" si="1"/>
        <v>0</v>
      </c>
    </row>
    <row r="50" spans="1:19" s="158" customFormat="1" ht="262.5" x14ac:dyDescent="0.25">
      <c r="A50" s="412"/>
      <c r="B50" s="410"/>
      <c r="C50" s="393" t="s">
        <v>231</v>
      </c>
      <c r="D50" s="402"/>
      <c r="E50" s="392">
        <v>26</v>
      </c>
      <c r="F50" s="82" t="s">
        <v>135</v>
      </c>
      <c r="G50" s="184" t="s">
        <v>298</v>
      </c>
      <c r="H50" s="186" t="s">
        <v>2</v>
      </c>
      <c r="I50" s="186" t="s">
        <v>3</v>
      </c>
      <c r="J50" s="65">
        <f>IF(OR(ISBLANK($H50),ISBLANK($I50)),"",INDEX('Formules - méthode de cotation'!$G$23:$J$26,MATCH($H50,'Formules - méthode de cotation'!$F$23:$F$26,0),MATCH($I50,'Formules - méthode de cotation'!$G$27:$J$27,0)))</f>
        <v>4</v>
      </c>
      <c r="K50" s="68" t="s">
        <v>277</v>
      </c>
      <c r="L50" s="186">
        <v>-2</v>
      </c>
      <c r="M50" s="66">
        <f t="shared" si="0"/>
        <v>2</v>
      </c>
      <c r="N50" s="87" t="s">
        <v>278</v>
      </c>
      <c r="O50" s="186" t="s">
        <v>8</v>
      </c>
      <c r="P50" s="186" t="s">
        <v>416</v>
      </c>
      <c r="Q50" s="186">
        <v>0</v>
      </c>
      <c r="R50" s="186">
        <v>-2</v>
      </c>
      <c r="S50" s="174">
        <f t="shared" si="1"/>
        <v>0</v>
      </c>
    </row>
    <row r="51" spans="1:19" s="158" customFormat="1" ht="105" x14ac:dyDescent="0.25">
      <c r="A51" s="412"/>
      <c r="B51" s="410"/>
      <c r="C51" s="393"/>
      <c r="D51" s="402"/>
      <c r="E51" s="392"/>
      <c r="F51" s="82" t="s">
        <v>135</v>
      </c>
      <c r="G51" s="184" t="s">
        <v>292</v>
      </c>
      <c r="H51" s="186" t="s">
        <v>4</v>
      </c>
      <c r="I51" s="186" t="s">
        <v>1</v>
      </c>
      <c r="J51" s="65">
        <f>IF(OR(ISBLANK($H51),ISBLANK($I51)),"",INDEX('Formules - méthode de cotation'!$G$23:$J$26,MATCH($H51,'Formules - méthode de cotation'!$F$23:$F$26,0),MATCH($I51,'Formules - méthode de cotation'!$G$27:$J$27,0)))</f>
        <v>3</v>
      </c>
      <c r="K51" s="68" t="s">
        <v>279</v>
      </c>
      <c r="L51" s="186">
        <v>-1</v>
      </c>
      <c r="M51" s="66">
        <f t="shared" si="0"/>
        <v>2</v>
      </c>
      <c r="N51" s="87" t="s">
        <v>490</v>
      </c>
      <c r="O51" s="186"/>
      <c r="P51" s="186"/>
      <c r="Q51" s="195">
        <v>0</v>
      </c>
      <c r="R51" s="186"/>
      <c r="S51" s="174" t="str">
        <f t="shared" si="1"/>
        <v/>
      </c>
    </row>
    <row r="52" spans="1:19" s="158" customFormat="1" ht="105" x14ac:dyDescent="0.25">
      <c r="A52" s="412"/>
      <c r="B52" s="410"/>
      <c r="C52" s="393" t="s">
        <v>232</v>
      </c>
      <c r="D52" s="402"/>
      <c r="E52" s="392">
        <v>29</v>
      </c>
      <c r="F52" s="82" t="s">
        <v>135</v>
      </c>
      <c r="G52" s="184" t="s">
        <v>299</v>
      </c>
      <c r="H52" s="186" t="s">
        <v>6</v>
      </c>
      <c r="I52" s="186" t="s">
        <v>1</v>
      </c>
      <c r="J52" s="65">
        <f>IF(OR(ISBLANK($H52),ISBLANK($I52)),"",INDEX('Formules - méthode de cotation'!$G$23:$J$26,MATCH($H52,'Formules - méthode de cotation'!$F$23:$F$26,0),MATCH($I52,'Formules - méthode de cotation'!$G$27:$J$27,0)))</f>
        <v>3</v>
      </c>
      <c r="K52" s="68" t="s">
        <v>280</v>
      </c>
      <c r="L52" s="186">
        <v>-2</v>
      </c>
      <c r="M52" s="66">
        <f t="shared" si="0"/>
        <v>1</v>
      </c>
      <c r="N52" s="87" t="s">
        <v>315</v>
      </c>
      <c r="O52" s="186" t="s">
        <v>8</v>
      </c>
      <c r="P52" s="186">
        <v>2024</v>
      </c>
      <c r="Q52" s="186"/>
      <c r="R52" s="186">
        <v>-1</v>
      </c>
      <c r="S52" s="174">
        <f t="shared" si="1"/>
        <v>0</v>
      </c>
    </row>
    <row r="53" spans="1:19" s="158" customFormat="1" ht="105" x14ac:dyDescent="0.25">
      <c r="A53" s="413"/>
      <c r="B53" s="411"/>
      <c r="C53" s="393"/>
      <c r="D53" s="403"/>
      <c r="E53" s="392"/>
      <c r="F53" s="82" t="s">
        <v>135</v>
      </c>
      <c r="G53" s="184" t="s">
        <v>292</v>
      </c>
      <c r="H53" s="186" t="s">
        <v>4</v>
      </c>
      <c r="I53" s="186" t="s">
        <v>1</v>
      </c>
      <c r="J53" s="65">
        <f>IF(OR(ISBLANK($H53),ISBLANK($I53)),"",INDEX('Formules - méthode de cotation'!$G$23:$J$26,MATCH($H53,'Formules - méthode de cotation'!$F$23:$F$26,0),MATCH($I53,'Formules - méthode de cotation'!$G$27:$J$27,0)))</f>
        <v>3</v>
      </c>
      <c r="K53" s="68"/>
      <c r="L53" s="186">
        <v>0</v>
      </c>
      <c r="M53" s="66">
        <f t="shared" si="0"/>
        <v>3</v>
      </c>
      <c r="N53" s="68" t="s">
        <v>314</v>
      </c>
      <c r="O53" s="186" t="s">
        <v>8</v>
      </c>
      <c r="P53" s="186">
        <v>2024</v>
      </c>
      <c r="Q53" s="186"/>
      <c r="R53" s="186">
        <v>-1</v>
      </c>
      <c r="S53" s="174">
        <f t="shared" si="1"/>
        <v>2</v>
      </c>
    </row>
    <row r="54" spans="1:19" s="158" customFormat="1" ht="105" x14ac:dyDescent="0.25">
      <c r="A54" s="394" t="s">
        <v>102</v>
      </c>
      <c r="B54" s="395" t="s">
        <v>24</v>
      </c>
      <c r="C54" s="393" t="s">
        <v>317</v>
      </c>
      <c r="D54" s="128" t="s">
        <v>91</v>
      </c>
      <c r="E54" s="396">
        <v>300</v>
      </c>
      <c r="F54" s="184" t="s">
        <v>124</v>
      </c>
      <c r="G54" s="184" t="s">
        <v>318</v>
      </c>
      <c r="H54" s="69" t="s">
        <v>4</v>
      </c>
      <c r="I54" s="70" t="s">
        <v>5</v>
      </c>
      <c r="J54" s="65">
        <f>IF(OR(ISBLANK($H54),ISBLANK($I54)),"",INDEX('Formules - méthode de cotation'!$G$23:$J$26,MATCH($H54,'Formules - méthode de cotation'!$F$23:$F$26,0),MATCH($I54,'Formules - méthode de cotation'!$G$27:$J$27,0)))</f>
        <v>2</v>
      </c>
      <c r="K54" s="68" t="s">
        <v>319</v>
      </c>
      <c r="L54" s="186">
        <v>0</v>
      </c>
      <c r="M54" s="66">
        <f t="shared" si="0"/>
        <v>2</v>
      </c>
      <c r="N54" s="68" t="s">
        <v>320</v>
      </c>
      <c r="O54" s="188" t="s">
        <v>683</v>
      </c>
      <c r="P54" s="185">
        <v>2025</v>
      </c>
      <c r="Q54" s="185">
        <v>0</v>
      </c>
      <c r="R54" s="186">
        <v>-1</v>
      </c>
      <c r="S54" s="174">
        <f t="shared" si="1"/>
        <v>1</v>
      </c>
    </row>
    <row r="55" spans="1:19" s="158" customFormat="1" ht="105" x14ac:dyDescent="0.25">
      <c r="A55" s="394"/>
      <c r="B55" s="395"/>
      <c r="C55" s="393"/>
      <c r="D55" s="128" t="s">
        <v>151</v>
      </c>
      <c r="E55" s="396"/>
      <c r="F55" s="184" t="s">
        <v>135</v>
      </c>
      <c r="G55" s="184" t="s">
        <v>321</v>
      </c>
      <c r="H55" s="69" t="s">
        <v>4</v>
      </c>
      <c r="I55" s="70" t="s">
        <v>1</v>
      </c>
      <c r="J55" s="65">
        <f>IF(OR(ISBLANK($H55),ISBLANK($I55)),"",INDEX('Formules - méthode de cotation'!$G$23:$J$26,MATCH($H55,'Formules - méthode de cotation'!$F$23:$F$26,0),MATCH($I55,'Formules - méthode de cotation'!$G$27:$J$27,0)))</f>
        <v>3</v>
      </c>
      <c r="K55" s="68" t="s">
        <v>322</v>
      </c>
      <c r="L55" s="186">
        <v>0</v>
      </c>
      <c r="M55" s="66">
        <f t="shared" si="0"/>
        <v>3</v>
      </c>
      <c r="N55" s="68" t="s">
        <v>323</v>
      </c>
      <c r="O55" s="188" t="s">
        <v>683</v>
      </c>
      <c r="P55" s="185">
        <v>2025</v>
      </c>
      <c r="Q55" s="185">
        <v>0</v>
      </c>
      <c r="R55" s="186">
        <v>0</v>
      </c>
      <c r="S55" s="174">
        <f t="shared" si="1"/>
        <v>3</v>
      </c>
    </row>
    <row r="56" spans="1:19" s="158" customFormat="1" ht="105" x14ac:dyDescent="0.25">
      <c r="A56" s="394"/>
      <c r="B56" s="395"/>
      <c r="C56" s="393" t="s">
        <v>374</v>
      </c>
      <c r="D56" s="86" t="s">
        <v>151</v>
      </c>
      <c r="E56" s="392">
        <v>35</v>
      </c>
      <c r="F56" s="184" t="s">
        <v>135</v>
      </c>
      <c r="G56" s="184" t="s">
        <v>375</v>
      </c>
      <c r="H56" s="69" t="s">
        <v>4</v>
      </c>
      <c r="I56" s="70" t="s">
        <v>1</v>
      </c>
      <c r="J56" s="65">
        <f>IF(OR(ISBLANK($H56),ISBLANK($I56)),"",INDEX('Formules - méthode de cotation'!$G$23:$J$26,MATCH($H56,'Formules - méthode de cotation'!$F$23:$F$26,0),MATCH($I56,'Formules - méthode de cotation'!$G$27:$J$27,0)))</f>
        <v>3</v>
      </c>
      <c r="K56" s="68" t="s">
        <v>376</v>
      </c>
      <c r="L56" s="186">
        <v>0</v>
      </c>
      <c r="M56" s="66">
        <f t="shared" si="0"/>
        <v>3</v>
      </c>
      <c r="N56" s="185" t="s">
        <v>377</v>
      </c>
      <c r="O56" s="185" t="s">
        <v>378</v>
      </c>
      <c r="P56" s="185"/>
      <c r="Q56" s="185">
        <v>0</v>
      </c>
      <c r="R56" s="186">
        <v>0</v>
      </c>
      <c r="S56" s="174">
        <f t="shared" si="1"/>
        <v>3</v>
      </c>
    </row>
    <row r="57" spans="1:19" s="158" customFormat="1" ht="183.75" x14ac:dyDescent="0.25">
      <c r="A57" s="394"/>
      <c r="B57" s="395"/>
      <c r="C57" s="393"/>
      <c r="D57" s="86" t="s">
        <v>78</v>
      </c>
      <c r="E57" s="392"/>
      <c r="F57" s="184" t="s">
        <v>144</v>
      </c>
      <c r="G57" s="184" t="s">
        <v>379</v>
      </c>
      <c r="H57" s="73" t="s">
        <v>2</v>
      </c>
      <c r="I57" s="70" t="s">
        <v>7</v>
      </c>
      <c r="J57" s="65">
        <f>IF(OR(ISBLANK($H57),ISBLANK($I57)),"",INDEX('Formules - méthode de cotation'!$G$23:$J$26,MATCH($H57,'Formules - méthode de cotation'!$F$23:$F$26,0),MATCH($I57,'Formules - méthode de cotation'!$G$27:$J$27,0)))</f>
        <v>2</v>
      </c>
      <c r="K57" s="83" t="s">
        <v>380</v>
      </c>
      <c r="L57" s="186">
        <v>0</v>
      </c>
      <c r="M57" s="66">
        <f t="shared" si="0"/>
        <v>2</v>
      </c>
      <c r="N57" s="83" t="s">
        <v>381</v>
      </c>
      <c r="O57" s="185" t="s">
        <v>378</v>
      </c>
      <c r="P57" s="185">
        <v>2025</v>
      </c>
      <c r="Q57" s="188" t="s">
        <v>847</v>
      </c>
      <c r="R57" s="185">
        <v>-1</v>
      </c>
      <c r="S57" s="174">
        <f t="shared" si="1"/>
        <v>1</v>
      </c>
    </row>
    <row r="58" spans="1:19" s="158" customFormat="1" ht="78.75" x14ac:dyDescent="0.4">
      <c r="A58" s="394"/>
      <c r="B58" s="395"/>
      <c r="C58" s="393"/>
      <c r="D58" s="86" t="s">
        <v>92</v>
      </c>
      <c r="E58" s="392"/>
      <c r="F58" s="184" t="s">
        <v>125</v>
      </c>
      <c r="G58" s="184" t="s">
        <v>382</v>
      </c>
      <c r="H58" s="73" t="s">
        <v>0</v>
      </c>
      <c r="I58" s="70" t="s">
        <v>1</v>
      </c>
      <c r="J58" s="65">
        <f>IF(OR(ISBLANK($H58),ISBLANK($I58)),"",INDEX('Formules - méthode de cotation'!$G$23:$J$26,MATCH($H58,'Formules - méthode de cotation'!$F$23:$F$26,0),MATCH($I58,'Formules - méthode de cotation'!$G$27:$J$27,0)))</f>
        <v>4</v>
      </c>
      <c r="K58" s="104"/>
      <c r="L58" s="186">
        <v>0</v>
      </c>
      <c r="M58" s="66">
        <f t="shared" si="0"/>
        <v>4</v>
      </c>
      <c r="N58" s="83" t="s">
        <v>383</v>
      </c>
      <c r="O58" s="185" t="s">
        <v>378</v>
      </c>
      <c r="P58" s="185">
        <v>2025</v>
      </c>
      <c r="Q58" s="185" t="s">
        <v>384</v>
      </c>
      <c r="R58" s="186">
        <v>-2</v>
      </c>
      <c r="S58" s="174">
        <f t="shared" si="1"/>
        <v>2</v>
      </c>
    </row>
    <row r="59" spans="1:19" s="158" customFormat="1" ht="78.75" x14ac:dyDescent="0.4">
      <c r="A59" s="394"/>
      <c r="B59" s="395"/>
      <c r="C59" s="393"/>
      <c r="D59" s="86" t="s">
        <v>90</v>
      </c>
      <c r="E59" s="392"/>
      <c r="F59" s="184" t="s">
        <v>123</v>
      </c>
      <c r="G59" s="184" t="s">
        <v>385</v>
      </c>
      <c r="H59" s="73" t="s">
        <v>4</v>
      </c>
      <c r="I59" s="70" t="s">
        <v>5</v>
      </c>
      <c r="J59" s="65">
        <f>IF(OR(ISBLANK($H59),ISBLANK($I59)),"",INDEX('Formules - méthode de cotation'!$G$23:$J$26,MATCH($H59,'Formules - méthode de cotation'!$F$23:$F$26,0),MATCH($I59,'Formules - méthode de cotation'!$G$27:$J$27,0)))</f>
        <v>2</v>
      </c>
      <c r="K59" s="104"/>
      <c r="L59" s="186">
        <v>0</v>
      </c>
      <c r="M59" s="66">
        <f t="shared" si="0"/>
        <v>2</v>
      </c>
      <c r="N59" s="83" t="s">
        <v>386</v>
      </c>
      <c r="O59" s="185" t="s">
        <v>378</v>
      </c>
      <c r="P59" s="185">
        <v>2025</v>
      </c>
      <c r="Q59" s="205">
        <v>630</v>
      </c>
      <c r="R59" s="186">
        <v>-2</v>
      </c>
      <c r="S59" s="174">
        <f t="shared" si="1"/>
        <v>0</v>
      </c>
    </row>
    <row r="60" spans="1:19" s="158" customFormat="1" ht="105" x14ac:dyDescent="0.4">
      <c r="A60" s="394"/>
      <c r="B60" s="395"/>
      <c r="C60" s="393"/>
      <c r="D60" s="86" t="s">
        <v>91</v>
      </c>
      <c r="E60" s="392"/>
      <c r="F60" s="184" t="s">
        <v>124</v>
      </c>
      <c r="G60" s="184" t="s">
        <v>309</v>
      </c>
      <c r="H60" s="73" t="s">
        <v>4</v>
      </c>
      <c r="I60" s="70" t="s">
        <v>5</v>
      </c>
      <c r="J60" s="65">
        <f>IF(OR(ISBLANK($H60),ISBLANK($I60)),"",INDEX('Formules - méthode de cotation'!$G$23:$J$26,MATCH($H60,'Formules - méthode de cotation'!$F$23:$F$26,0),MATCH($I60,'Formules - méthode de cotation'!$G$27:$J$27,0)))</f>
        <v>2</v>
      </c>
      <c r="K60" s="105"/>
      <c r="L60" s="186">
        <v>0</v>
      </c>
      <c r="M60" s="66">
        <f t="shared" si="0"/>
        <v>2</v>
      </c>
      <c r="N60" s="83" t="s">
        <v>387</v>
      </c>
      <c r="O60" s="185" t="s">
        <v>388</v>
      </c>
      <c r="P60" s="106"/>
      <c r="Q60" s="193">
        <v>0</v>
      </c>
      <c r="R60" s="186">
        <v>-1</v>
      </c>
      <c r="S60" s="174">
        <f t="shared" si="1"/>
        <v>1</v>
      </c>
    </row>
    <row r="61" spans="1:19" s="158" customFormat="1" ht="131.25" x14ac:dyDescent="0.4">
      <c r="A61" s="394"/>
      <c r="B61" s="395"/>
      <c r="C61" s="393"/>
      <c r="D61" s="86" t="s">
        <v>151</v>
      </c>
      <c r="E61" s="392"/>
      <c r="F61" s="188" t="s">
        <v>135</v>
      </c>
      <c r="G61" s="188" t="s">
        <v>389</v>
      </c>
      <c r="H61" s="73" t="s">
        <v>4</v>
      </c>
      <c r="I61" s="70" t="s">
        <v>5</v>
      </c>
      <c r="J61" s="65">
        <f>IF(OR(ISBLANK($H61),ISBLANK($I61)),"",INDEX('Formules - méthode de cotation'!$G$23:$J$26,MATCH($H61,'Formules - méthode de cotation'!$F$23:$F$26,0),MATCH($I61,'Formules - méthode de cotation'!$G$27:$J$27,0)))</f>
        <v>2</v>
      </c>
      <c r="K61" s="104"/>
      <c r="L61" s="186">
        <v>0</v>
      </c>
      <c r="M61" s="66">
        <f t="shared" si="0"/>
        <v>2</v>
      </c>
      <c r="N61" s="83" t="s">
        <v>390</v>
      </c>
      <c r="O61" s="185" t="s">
        <v>388</v>
      </c>
      <c r="P61" s="106"/>
      <c r="Q61" s="193">
        <v>0</v>
      </c>
      <c r="R61" s="185">
        <v>-1</v>
      </c>
      <c r="S61" s="174">
        <f t="shared" si="1"/>
        <v>1</v>
      </c>
    </row>
    <row r="62" spans="1:19" s="158" customFormat="1" ht="210" x14ac:dyDescent="0.25">
      <c r="A62" s="394"/>
      <c r="B62" s="395"/>
      <c r="C62" s="393"/>
      <c r="D62" s="86" t="s">
        <v>91</v>
      </c>
      <c r="E62" s="392"/>
      <c r="F62" s="184"/>
      <c r="G62" s="188" t="s">
        <v>391</v>
      </c>
      <c r="H62" s="73" t="s">
        <v>0</v>
      </c>
      <c r="I62" s="70" t="s">
        <v>1</v>
      </c>
      <c r="J62" s="65">
        <f>IF(OR(ISBLANK($H62),ISBLANK($I62)),"",INDEX('Formules - méthode de cotation'!$G$23:$J$26,MATCH($H62,'Formules - méthode de cotation'!$F$23:$F$26,0),MATCH($I62,'Formules - méthode de cotation'!$G$27:$J$27,0)))</f>
        <v>4</v>
      </c>
      <c r="K62" s="83" t="s">
        <v>392</v>
      </c>
      <c r="L62" s="186">
        <v>0</v>
      </c>
      <c r="M62" s="66">
        <f t="shared" si="0"/>
        <v>4</v>
      </c>
      <c r="N62" s="83" t="s">
        <v>393</v>
      </c>
      <c r="O62" s="185" t="s">
        <v>394</v>
      </c>
      <c r="P62" s="188" t="s">
        <v>395</v>
      </c>
      <c r="Q62" s="193">
        <v>0</v>
      </c>
      <c r="R62" s="185">
        <v>0</v>
      </c>
      <c r="S62" s="174">
        <f t="shared" si="1"/>
        <v>4</v>
      </c>
    </row>
    <row r="63" spans="1:19" s="158" customFormat="1" ht="157.5" x14ac:dyDescent="0.25">
      <c r="A63" s="394" t="s">
        <v>102</v>
      </c>
      <c r="B63" s="395" t="s">
        <v>25</v>
      </c>
      <c r="C63" s="184" t="s">
        <v>227</v>
      </c>
      <c r="D63" s="86" t="s">
        <v>91</v>
      </c>
      <c r="E63" s="185">
        <v>442</v>
      </c>
      <c r="F63" s="184" t="s">
        <v>124</v>
      </c>
      <c r="G63" s="188" t="s">
        <v>423</v>
      </c>
      <c r="H63" s="186" t="s">
        <v>4</v>
      </c>
      <c r="I63" s="186" t="s">
        <v>5</v>
      </c>
      <c r="J63" s="65">
        <f>IF(OR(ISBLANK($H63),ISBLANK($I63)),"",INDEX('Formules - méthode de cotation'!$G$23:$J$26,MATCH($H63,'Formules - méthode de cotation'!$F$23:$F$26,0),MATCH($I63,'Formules - méthode de cotation'!$G$27:$J$27,0)))</f>
        <v>2</v>
      </c>
      <c r="K63" s="83" t="s">
        <v>424</v>
      </c>
      <c r="L63" s="186">
        <v>-1</v>
      </c>
      <c r="M63" s="66">
        <f t="shared" si="0"/>
        <v>1</v>
      </c>
      <c r="N63" s="83" t="s">
        <v>425</v>
      </c>
      <c r="O63" s="185" t="s">
        <v>427</v>
      </c>
      <c r="P63" s="188" t="s">
        <v>428</v>
      </c>
      <c r="Q63" s="185">
        <v>0</v>
      </c>
      <c r="R63" s="186">
        <v>-2</v>
      </c>
      <c r="S63" s="174">
        <f t="shared" si="1"/>
        <v>-1</v>
      </c>
    </row>
    <row r="64" spans="1:19" s="158" customFormat="1" ht="131.25" x14ac:dyDescent="0.4">
      <c r="A64" s="394"/>
      <c r="B64" s="395"/>
      <c r="C64" s="184" t="s">
        <v>214</v>
      </c>
      <c r="D64" s="86" t="s">
        <v>91</v>
      </c>
      <c r="E64" s="185">
        <v>23</v>
      </c>
      <c r="F64" s="184" t="s">
        <v>124</v>
      </c>
      <c r="G64" s="188" t="s">
        <v>423</v>
      </c>
      <c r="H64" s="186" t="s">
        <v>4</v>
      </c>
      <c r="I64" s="186" t="s">
        <v>5</v>
      </c>
      <c r="J64" s="65">
        <f>IF(OR(ISBLANK($H64),ISBLANK($I64)),"",INDEX('Formules - méthode de cotation'!$G$23:$J$26,MATCH($H64,'Formules - méthode de cotation'!$F$23:$F$26,0),MATCH($I64,'Formules - méthode de cotation'!$G$27:$J$27,0)))</f>
        <v>2</v>
      </c>
      <c r="K64" s="72"/>
      <c r="L64" s="186">
        <v>0</v>
      </c>
      <c r="M64" s="66">
        <f t="shared" si="0"/>
        <v>2</v>
      </c>
      <c r="N64" s="83" t="s">
        <v>426</v>
      </c>
      <c r="O64" s="188" t="s">
        <v>429</v>
      </c>
      <c r="P64" s="188" t="s">
        <v>428</v>
      </c>
      <c r="Q64" s="193">
        <v>0</v>
      </c>
      <c r="R64" s="186">
        <v>-2</v>
      </c>
      <c r="S64" s="174">
        <f t="shared" si="1"/>
        <v>0</v>
      </c>
    </row>
    <row r="65" spans="1:19" s="158" customFormat="1" ht="157.5" x14ac:dyDescent="0.4">
      <c r="A65" s="397" t="s">
        <v>102</v>
      </c>
      <c r="B65" s="425" t="s">
        <v>29</v>
      </c>
      <c r="C65" s="393" t="s">
        <v>603</v>
      </c>
      <c r="D65" s="86" t="s">
        <v>91</v>
      </c>
      <c r="E65" s="392">
        <v>300</v>
      </c>
      <c r="F65" s="184" t="s">
        <v>124</v>
      </c>
      <c r="G65" s="184" t="s">
        <v>423</v>
      </c>
      <c r="H65" s="186" t="s">
        <v>4</v>
      </c>
      <c r="I65" s="186" t="s">
        <v>3</v>
      </c>
      <c r="J65" s="65">
        <f>IF(OR(ISBLANK($H65),ISBLANK($I65)),"",INDEX('Formules - méthode de cotation'!$G$23:$J$26,MATCH($H65,'Formules - méthode de cotation'!$F$23:$F$26,0),MATCH($I65,'Formules - méthode de cotation'!$G$27:$J$27,0)))</f>
        <v>3</v>
      </c>
      <c r="K65" s="72"/>
      <c r="L65" s="186">
        <v>0</v>
      </c>
      <c r="M65" s="66">
        <f t="shared" si="0"/>
        <v>3</v>
      </c>
      <c r="N65" s="117" t="s">
        <v>604</v>
      </c>
      <c r="O65" s="91" t="s">
        <v>605</v>
      </c>
      <c r="P65" s="91" t="s">
        <v>538</v>
      </c>
      <c r="Q65" s="193">
        <v>0</v>
      </c>
      <c r="R65" s="186">
        <v>-1</v>
      </c>
      <c r="S65" s="174">
        <f t="shared" si="1"/>
        <v>2</v>
      </c>
    </row>
    <row r="66" spans="1:19" s="158" customFormat="1" ht="105" x14ac:dyDescent="0.4">
      <c r="A66" s="398"/>
      <c r="B66" s="410"/>
      <c r="C66" s="393"/>
      <c r="D66" s="86" t="s">
        <v>174</v>
      </c>
      <c r="E66" s="392"/>
      <c r="F66" s="184" t="s">
        <v>178</v>
      </c>
      <c r="G66" s="184"/>
      <c r="H66" s="186" t="s">
        <v>4</v>
      </c>
      <c r="I66" s="186" t="s">
        <v>3</v>
      </c>
      <c r="J66" s="65">
        <f>IF(OR(ISBLANK($H66),ISBLANK($I66)),"",INDEX('Formules - méthode de cotation'!$G$23:$J$26,MATCH($H66,'Formules - méthode de cotation'!$F$23:$F$26,0),MATCH($I66,'Formules - méthode de cotation'!$G$27:$J$27,0)))</f>
        <v>3</v>
      </c>
      <c r="K66" s="72"/>
      <c r="L66" s="186">
        <v>0</v>
      </c>
      <c r="M66" s="66">
        <f t="shared" ref="M66:M77" si="2">IF(OR(ISBLANK($J66),ISBLANK($L66)),"",J66+L66)</f>
        <v>3</v>
      </c>
      <c r="N66" s="117" t="s">
        <v>606</v>
      </c>
      <c r="O66" s="91" t="s">
        <v>605</v>
      </c>
      <c r="P66" s="91" t="s">
        <v>538</v>
      </c>
      <c r="Q66" s="193">
        <v>0</v>
      </c>
      <c r="R66" s="186">
        <v>-1</v>
      </c>
      <c r="S66" s="174">
        <f t="shared" ref="S66:S77" si="3">IF(OR(ISBLANK($M66),ISBLANK($R66)),"",M66+R66)</f>
        <v>2</v>
      </c>
    </row>
    <row r="67" spans="1:19" s="158" customFormat="1" ht="210" x14ac:dyDescent="0.25">
      <c r="A67" s="398"/>
      <c r="B67" s="410"/>
      <c r="C67" s="393" t="s">
        <v>226</v>
      </c>
      <c r="D67" s="86" t="s">
        <v>151</v>
      </c>
      <c r="E67" s="392">
        <v>63</v>
      </c>
      <c r="F67" s="184" t="s">
        <v>135</v>
      </c>
      <c r="G67" s="184" t="s">
        <v>608</v>
      </c>
      <c r="H67" s="186" t="s">
        <v>2</v>
      </c>
      <c r="I67" s="186" t="s">
        <v>7</v>
      </c>
      <c r="J67" s="65">
        <f>IF(OR(ISBLANK($H67),ISBLANK($I67)),"",INDEX('Formules - méthode de cotation'!$G$23:$J$26,MATCH($H67,'Formules - méthode de cotation'!$F$23:$F$26,0),MATCH($I67,'Formules - méthode de cotation'!$G$27:$J$27,0)))</f>
        <v>2</v>
      </c>
      <c r="K67" s="82" t="s">
        <v>609</v>
      </c>
      <c r="L67" s="186">
        <v>-1</v>
      </c>
      <c r="M67" s="66">
        <f t="shared" si="2"/>
        <v>1</v>
      </c>
      <c r="N67" s="117" t="s">
        <v>610</v>
      </c>
      <c r="O67" s="117" t="s">
        <v>611</v>
      </c>
      <c r="P67" s="117" t="s">
        <v>607</v>
      </c>
      <c r="Q67" s="140" t="s">
        <v>612</v>
      </c>
      <c r="R67" s="186">
        <v>-1</v>
      </c>
      <c r="S67" s="174">
        <f t="shared" si="3"/>
        <v>0</v>
      </c>
    </row>
    <row r="68" spans="1:19" s="158" customFormat="1" ht="131.25" x14ac:dyDescent="0.25">
      <c r="A68" s="398"/>
      <c r="B68" s="410"/>
      <c r="C68" s="393"/>
      <c r="D68" s="86" t="s">
        <v>92</v>
      </c>
      <c r="E68" s="392"/>
      <c r="F68" s="184" t="s">
        <v>125</v>
      </c>
      <c r="G68" s="184" t="s">
        <v>613</v>
      </c>
      <c r="H68" s="186" t="s">
        <v>0</v>
      </c>
      <c r="I68" s="186" t="s">
        <v>7</v>
      </c>
      <c r="J68" s="65">
        <f>IF(OR(ISBLANK($H68),ISBLANK($I68)),"",INDEX('Formules - méthode de cotation'!$G$23:$J$26,MATCH($H68,'Formules - méthode de cotation'!$F$23:$F$26,0),MATCH($I68,'Formules - méthode de cotation'!$G$27:$J$27,0)))</f>
        <v>3</v>
      </c>
      <c r="K68" s="82" t="s">
        <v>614</v>
      </c>
      <c r="L68" s="186">
        <v>-3</v>
      </c>
      <c r="M68" s="66">
        <f t="shared" si="2"/>
        <v>0</v>
      </c>
      <c r="N68" s="117" t="s">
        <v>615</v>
      </c>
      <c r="O68" s="140" t="s">
        <v>845</v>
      </c>
      <c r="P68" s="117" t="s">
        <v>616</v>
      </c>
      <c r="Q68" s="140">
        <v>2000</v>
      </c>
      <c r="R68" s="186">
        <v>0</v>
      </c>
      <c r="S68" s="174">
        <f t="shared" si="3"/>
        <v>0</v>
      </c>
    </row>
    <row r="69" spans="1:19" s="158" customFormat="1" ht="52.5" x14ac:dyDescent="0.4">
      <c r="A69" s="398"/>
      <c r="B69" s="410"/>
      <c r="C69" s="426" t="s">
        <v>233</v>
      </c>
      <c r="D69" s="86" t="s">
        <v>92</v>
      </c>
      <c r="E69" s="386">
        <v>11</v>
      </c>
      <c r="F69" s="194" t="s">
        <v>125</v>
      </c>
      <c r="G69" s="194" t="s">
        <v>839</v>
      </c>
      <c r="H69" s="186" t="s">
        <v>0</v>
      </c>
      <c r="I69" s="186" t="s">
        <v>1</v>
      </c>
      <c r="J69" s="65">
        <f>IF(OR(ISBLANK($H69),ISBLANK($I69)),"",INDEX('Formules - méthode de cotation'!$G$23:$J$26,MATCH($H69,'Formules - méthode de cotation'!$F$23:$F$26,0),MATCH($I69,'Formules - méthode de cotation'!$G$27:$J$27,0)))</f>
        <v>4</v>
      </c>
      <c r="K69" s="204" t="s">
        <v>842</v>
      </c>
      <c r="L69" s="186">
        <v>-1</v>
      </c>
      <c r="M69" s="66">
        <f t="shared" si="2"/>
        <v>3</v>
      </c>
      <c r="N69" s="117" t="s">
        <v>846</v>
      </c>
      <c r="O69" s="140" t="s">
        <v>843</v>
      </c>
      <c r="P69" s="91"/>
      <c r="Q69" s="146"/>
      <c r="R69" s="186">
        <v>-2</v>
      </c>
      <c r="S69" s="174">
        <f t="shared" si="3"/>
        <v>1</v>
      </c>
    </row>
    <row r="70" spans="1:19" s="158" customFormat="1" ht="78.75" x14ac:dyDescent="0.4">
      <c r="A70" s="398"/>
      <c r="B70" s="410"/>
      <c r="C70" s="427"/>
      <c r="D70" s="86" t="s">
        <v>84</v>
      </c>
      <c r="E70" s="387"/>
      <c r="F70" s="184" t="s">
        <v>136</v>
      </c>
      <c r="G70" s="194" t="s">
        <v>838</v>
      </c>
      <c r="H70" s="186" t="s">
        <v>4</v>
      </c>
      <c r="I70" s="186" t="s">
        <v>7</v>
      </c>
      <c r="J70" s="65">
        <f>IF(OR(ISBLANK($H70),ISBLANK($I70)),"",INDEX('Formules - méthode de cotation'!$G$23:$J$26,MATCH($H70,'Formules - méthode de cotation'!$F$23:$F$26,0),MATCH($I70,'Formules - méthode de cotation'!$G$27:$J$27,0)))</f>
        <v>2</v>
      </c>
      <c r="K70" s="204" t="s">
        <v>840</v>
      </c>
      <c r="L70" s="186">
        <v>-1</v>
      </c>
      <c r="M70" s="66">
        <f t="shared" si="2"/>
        <v>1</v>
      </c>
      <c r="N70" s="117" t="s">
        <v>490</v>
      </c>
      <c r="O70" s="140" t="s">
        <v>843</v>
      </c>
      <c r="P70" s="72"/>
      <c r="Q70" s="146"/>
      <c r="R70" s="186">
        <v>0</v>
      </c>
      <c r="S70" s="174">
        <f t="shared" si="3"/>
        <v>1</v>
      </c>
    </row>
    <row r="71" spans="1:19" s="158" customFormat="1" ht="105" x14ac:dyDescent="0.4">
      <c r="A71" s="429"/>
      <c r="B71" s="411"/>
      <c r="C71" s="428"/>
      <c r="D71" s="86" t="s">
        <v>85</v>
      </c>
      <c r="E71" s="388"/>
      <c r="F71" s="184" t="s">
        <v>126</v>
      </c>
      <c r="G71" s="194" t="s">
        <v>838</v>
      </c>
      <c r="H71" s="186" t="s">
        <v>2</v>
      </c>
      <c r="I71" s="186" t="s">
        <v>7</v>
      </c>
      <c r="J71" s="65">
        <f>IF(OR(ISBLANK($H71),ISBLANK($I71)),"",INDEX('Formules - méthode de cotation'!$G$23:$J$26,MATCH($H71,'Formules - méthode de cotation'!$F$23:$F$26,0),MATCH($I71,'Formules - méthode de cotation'!$G$27:$J$27,0)))</f>
        <v>2</v>
      </c>
      <c r="K71" s="204" t="s">
        <v>841</v>
      </c>
      <c r="L71" s="186">
        <v>-1</v>
      </c>
      <c r="M71" s="66">
        <f t="shared" si="2"/>
        <v>1</v>
      </c>
      <c r="N71" s="117" t="s">
        <v>844</v>
      </c>
      <c r="O71" s="140" t="s">
        <v>843</v>
      </c>
      <c r="P71" s="72"/>
      <c r="Q71" s="195">
        <v>0</v>
      </c>
      <c r="R71" s="186">
        <v>-1</v>
      </c>
      <c r="S71" s="174">
        <f t="shared" si="3"/>
        <v>0</v>
      </c>
    </row>
    <row r="72" spans="1:19" s="158" customFormat="1" ht="78.75" x14ac:dyDescent="0.25">
      <c r="A72" s="397" t="s">
        <v>102</v>
      </c>
      <c r="B72" s="395" t="s">
        <v>311</v>
      </c>
      <c r="C72" s="393" t="s">
        <v>208</v>
      </c>
      <c r="D72" s="86" t="s">
        <v>72</v>
      </c>
      <c r="E72" s="396">
        <v>89</v>
      </c>
      <c r="F72" s="184" t="s">
        <v>113</v>
      </c>
      <c r="G72" s="184" t="s">
        <v>435</v>
      </c>
      <c r="H72" s="69" t="s">
        <v>6</v>
      </c>
      <c r="I72" s="70" t="s">
        <v>1</v>
      </c>
      <c r="J72" s="65">
        <f>IF(OR(ISBLANK($H72),ISBLANK($I72)),"",INDEX('Formules - méthode de cotation'!$G$23:$J$26,MATCH($H72,'Formules - méthode de cotation'!$F$23:$F$26,0),MATCH($I72,'Formules - méthode de cotation'!$G$27:$J$27,0)))</f>
        <v>3</v>
      </c>
      <c r="K72" s="87" t="s">
        <v>306</v>
      </c>
      <c r="L72" s="186">
        <v>-1</v>
      </c>
      <c r="M72" s="66">
        <f t="shared" si="2"/>
        <v>2</v>
      </c>
      <c r="N72" s="118" t="s">
        <v>307</v>
      </c>
      <c r="O72" s="91" t="s">
        <v>308</v>
      </c>
      <c r="P72" s="91">
        <v>2024</v>
      </c>
      <c r="Q72" s="195">
        <v>0</v>
      </c>
      <c r="R72" s="186">
        <v>0</v>
      </c>
      <c r="S72" s="174">
        <f t="shared" si="3"/>
        <v>2</v>
      </c>
    </row>
    <row r="73" spans="1:19" s="158" customFormat="1" ht="105" x14ac:dyDescent="0.25">
      <c r="A73" s="398"/>
      <c r="B73" s="395"/>
      <c r="C73" s="393"/>
      <c r="D73" s="86" t="s">
        <v>91</v>
      </c>
      <c r="E73" s="396"/>
      <c r="F73" s="184" t="s">
        <v>124</v>
      </c>
      <c r="G73" s="184" t="s">
        <v>309</v>
      </c>
      <c r="H73" s="73" t="s">
        <v>4</v>
      </c>
      <c r="I73" s="186" t="s">
        <v>3</v>
      </c>
      <c r="J73" s="65">
        <f>IF(OR(ISBLANK($H73),ISBLANK($I73)),"",INDEX('Formules - méthode de cotation'!$G$23:$J$26,MATCH($H73,'Formules - méthode de cotation'!$F$23:$F$26,0),MATCH($I73,'Formules - méthode de cotation'!$G$27:$J$27,0)))</f>
        <v>3</v>
      </c>
      <c r="K73" s="115"/>
      <c r="L73" s="186">
        <v>0</v>
      </c>
      <c r="M73" s="66">
        <f t="shared" si="2"/>
        <v>3</v>
      </c>
      <c r="N73" s="117" t="s">
        <v>310</v>
      </c>
      <c r="O73" s="91" t="s">
        <v>308</v>
      </c>
      <c r="P73" s="91">
        <v>2024</v>
      </c>
      <c r="Q73" s="195">
        <v>0</v>
      </c>
      <c r="R73" s="186">
        <v>-2</v>
      </c>
      <c r="S73" s="174">
        <f t="shared" si="3"/>
        <v>1</v>
      </c>
    </row>
    <row r="74" spans="1:19" s="158" customFormat="1" ht="144.75" customHeight="1" x14ac:dyDescent="0.4">
      <c r="A74" s="398"/>
      <c r="B74" s="395" t="s">
        <v>539</v>
      </c>
      <c r="C74" s="393" t="s">
        <v>211</v>
      </c>
      <c r="D74" s="86" t="s">
        <v>91</v>
      </c>
      <c r="E74" s="392">
        <v>121</v>
      </c>
      <c r="F74" s="184" t="s">
        <v>124</v>
      </c>
      <c r="G74" s="184" t="s">
        <v>546</v>
      </c>
      <c r="H74" s="186" t="s">
        <v>4</v>
      </c>
      <c r="I74" s="186" t="s">
        <v>1</v>
      </c>
      <c r="J74" s="65">
        <f>IF(OR(ISBLANK($H74),ISBLANK($I74)),"",INDEX('Formules - méthode de cotation'!$G$23:$J$26,MATCH($H74,'Formules - méthode de cotation'!$F$23:$F$26,0),MATCH($I74,'Formules - méthode de cotation'!$G$27:$J$27,0)))</f>
        <v>3</v>
      </c>
      <c r="K74" s="148"/>
      <c r="L74" s="186">
        <v>0</v>
      </c>
      <c r="M74" s="66">
        <f t="shared" si="2"/>
        <v>3</v>
      </c>
      <c r="N74" s="117" t="s">
        <v>549</v>
      </c>
      <c r="O74" s="72"/>
      <c r="P74" s="72"/>
      <c r="Q74" s="195">
        <v>0</v>
      </c>
      <c r="R74" s="186">
        <v>-2</v>
      </c>
      <c r="S74" s="174">
        <f t="shared" si="3"/>
        <v>1</v>
      </c>
    </row>
    <row r="75" spans="1:19" s="158" customFormat="1" ht="90" customHeight="1" x14ac:dyDescent="0.4">
      <c r="A75" s="398"/>
      <c r="B75" s="395"/>
      <c r="C75" s="393"/>
      <c r="D75" s="86" t="s">
        <v>80</v>
      </c>
      <c r="E75" s="392"/>
      <c r="F75" s="184" t="s">
        <v>119</v>
      </c>
      <c r="G75" s="184" t="s">
        <v>547</v>
      </c>
      <c r="H75" s="186" t="s">
        <v>6</v>
      </c>
      <c r="I75" s="186" t="s">
        <v>1</v>
      </c>
      <c r="J75" s="65">
        <f>IF(OR(ISBLANK($H75),ISBLANK($I75)),"",INDEX('Formules - méthode de cotation'!$G$23:$J$26,MATCH($H75,'Formules - méthode de cotation'!$F$23:$F$26,0),MATCH($I75,'Formules - méthode de cotation'!$G$27:$J$27,0)))</f>
        <v>3</v>
      </c>
      <c r="K75" s="68" t="s">
        <v>548</v>
      </c>
      <c r="L75" s="186">
        <v>-2</v>
      </c>
      <c r="M75" s="66">
        <f t="shared" si="2"/>
        <v>1</v>
      </c>
      <c r="N75" s="117" t="s">
        <v>377</v>
      </c>
      <c r="O75" s="72"/>
      <c r="P75" s="72"/>
      <c r="Q75" s="195">
        <v>0</v>
      </c>
      <c r="R75" s="186">
        <v>0</v>
      </c>
      <c r="S75" s="174">
        <f t="shared" si="3"/>
        <v>1</v>
      </c>
    </row>
    <row r="76" spans="1:19" s="158" customFormat="1" ht="78.75" x14ac:dyDescent="0.25">
      <c r="A76" s="398"/>
      <c r="B76" s="395" t="s">
        <v>451</v>
      </c>
      <c r="C76" s="184" t="s">
        <v>643</v>
      </c>
      <c r="D76" s="86" t="s">
        <v>88</v>
      </c>
      <c r="E76" s="185">
        <v>350</v>
      </c>
      <c r="F76" s="184" t="s">
        <v>142</v>
      </c>
      <c r="G76" s="184" t="s">
        <v>665</v>
      </c>
      <c r="H76" s="186" t="s">
        <v>6</v>
      </c>
      <c r="I76" s="186" t="s">
        <v>5</v>
      </c>
      <c r="J76" s="65">
        <f>IF(OR(ISBLANK($H76),ISBLANK($I76)),"",INDEX('Formules - méthode de cotation'!$G$23:$J$26,MATCH($H76,'Formules - méthode de cotation'!$F$23:$F$26,0),MATCH($I76,'Formules - méthode de cotation'!$G$27:$J$27,0)))</f>
        <v>2</v>
      </c>
      <c r="K76" s="68" t="s">
        <v>668</v>
      </c>
      <c r="L76" s="186">
        <v>-1</v>
      </c>
      <c r="M76" s="66">
        <f t="shared" si="2"/>
        <v>1</v>
      </c>
      <c r="N76" s="117" t="s">
        <v>672</v>
      </c>
      <c r="O76" s="140" t="s">
        <v>669</v>
      </c>
      <c r="P76" s="117" t="s">
        <v>647</v>
      </c>
      <c r="Q76" s="140">
        <v>0</v>
      </c>
      <c r="R76" s="186">
        <v>0</v>
      </c>
      <c r="S76" s="174">
        <f t="shared" si="3"/>
        <v>1</v>
      </c>
    </row>
    <row r="77" spans="1:19" s="158" customFormat="1" ht="79.5" thickBot="1" x14ac:dyDescent="0.3">
      <c r="A77" s="399"/>
      <c r="B77" s="400"/>
      <c r="C77" s="190" t="s">
        <v>35</v>
      </c>
      <c r="D77" s="167" t="s">
        <v>78</v>
      </c>
      <c r="E77" s="189">
        <v>51</v>
      </c>
      <c r="F77" s="190" t="s">
        <v>144</v>
      </c>
      <c r="G77" s="190" t="s">
        <v>666</v>
      </c>
      <c r="H77" s="187" t="s">
        <v>4</v>
      </c>
      <c r="I77" s="187" t="s">
        <v>1</v>
      </c>
      <c r="J77" s="65">
        <f>IF(OR(ISBLANK($H77),ISBLANK($I77)),"",INDEX('Formules - méthode de cotation'!$G$23:$J$26,MATCH($H77,'Formules - méthode de cotation'!$F$23:$F$26,0),MATCH($I77,'Formules - méthode de cotation'!$G$27:$J$27,0)))</f>
        <v>3</v>
      </c>
      <c r="K77" s="168" t="s">
        <v>667</v>
      </c>
      <c r="L77" s="187">
        <v>-1</v>
      </c>
      <c r="M77" s="66">
        <f t="shared" si="2"/>
        <v>2</v>
      </c>
      <c r="N77" s="170" t="s">
        <v>670</v>
      </c>
      <c r="O77" s="171" t="s">
        <v>671</v>
      </c>
      <c r="P77" s="170" t="s">
        <v>647</v>
      </c>
      <c r="Q77" s="171"/>
      <c r="R77" s="187">
        <v>0</v>
      </c>
      <c r="S77" s="174">
        <f t="shared" si="3"/>
        <v>2</v>
      </c>
    </row>
    <row r="78" spans="1:19" s="158" customFormat="1" ht="30.75" x14ac:dyDescent="0.25">
      <c r="A78" s="108"/>
      <c r="B78" s="108"/>
      <c r="C78" s="109"/>
      <c r="D78" s="110"/>
      <c r="E78" s="161"/>
      <c r="F78" s="109"/>
      <c r="G78" s="109"/>
      <c r="H78" s="108"/>
      <c r="I78" s="108"/>
      <c r="J78" s="65" t="str">
        <f>IF(OR(ISBLANK($H78),ISBLANK($I78)),"",INDEX('Formules - méthode de cotation'!$G$23:$J$26,MATCH($H78,'Formules - méthode de cotation'!$F$23:$F$26,0),MATCH($I78,'Formules - méthode de cotation'!$G$27:$J$27,0)))</f>
        <v/>
      </c>
      <c r="K78" s="110"/>
      <c r="L78" s="108"/>
      <c r="M78" s="111"/>
      <c r="N78" s="119"/>
      <c r="O78" s="108"/>
      <c r="P78" s="108"/>
      <c r="Q78" s="108"/>
      <c r="R78" s="108"/>
      <c r="S78" s="165"/>
    </row>
    <row r="79" spans="1:19" s="158" customFormat="1" ht="30.75" x14ac:dyDescent="0.25">
      <c r="A79" s="108"/>
      <c r="B79" s="108"/>
      <c r="C79" s="109"/>
      <c r="D79" s="110"/>
      <c r="E79" s="161"/>
      <c r="F79" s="109"/>
      <c r="G79" s="109"/>
      <c r="H79" s="108"/>
      <c r="I79" s="108"/>
      <c r="J79" s="65" t="str">
        <f>IF(OR(ISBLANK($H79),ISBLANK($I79)),"",INDEX('Formules - méthode de cotation'!$G$23:$J$26,MATCH($H79,'Formules - méthode de cotation'!$F$23:$F$26,0),MATCH($I79,'Formules - méthode de cotation'!$G$27:$J$27,0)))</f>
        <v/>
      </c>
      <c r="K79" s="110"/>
      <c r="L79" s="108"/>
      <c r="M79" s="111"/>
      <c r="N79" s="119"/>
      <c r="O79" s="108"/>
      <c r="P79" s="108"/>
      <c r="Q79" s="108"/>
      <c r="R79" s="108"/>
      <c r="S79" s="165"/>
    </row>
    <row r="80" spans="1:19" s="158" customFormat="1" ht="30.75" x14ac:dyDescent="0.25">
      <c r="A80" s="108"/>
      <c r="B80" s="108"/>
      <c r="C80" s="109"/>
      <c r="D80" s="110"/>
      <c r="E80" s="161"/>
      <c r="F80" s="109"/>
      <c r="G80" s="109"/>
      <c r="H80" s="108"/>
      <c r="I80" s="108"/>
      <c r="J80" s="65" t="str">
        <f>IF(OR(ISBLANK($H80),ISBLANK($I80)),"",INDEX('Formules - méthode de cotation'!$G$23:$J$26,MATCH($H80,'Formules - méthode de cotation'!$F$23:$F$26,0),MATCH($I80,'Formules - méthode de cotation'!$G$27:$J$27,0)))</f>
        <v/>
      </c>
      <c r="K80" s="110"/>
      <c r="L80" s="108"/>
      <c r="M80" s="111"/>
      <c r="N80" s="119"/>
      <c r="O80" s="108"/>
      <c r="P80" s="108"/>
      <c r="Q80" s="108"/>
      <c r="R80" s="108"/>
      <c r="S80" s="165"/>
    </row>
    <row r="81" spans="1:19" s="158" customFormat="1" ht="30.75" x14ac:dyDescent="0.25">
      <c r="A81" s="108"/>
      <c r="B81" s="108"/>
      <c r="C81" s="109"/>
      <c r="D81" s="110"/>
      <c r="E81" s="161"/>
      <c r="F81" s="109"/>
      <c r="G81" s="109"/>
      <c r="H81" s="108"/>
      <c r="I81" s="108"/>
      <c r="J81" s="65" t="str">
        <f>IF(OR(ISBLANK($H81),ISBLANK($I81)),"",INDEX('Formules - méthode de cotation'!$G$23:$J$26,MATCH($H81,'Formules - méthode de cotation'!$F$23:$F$26,0),MATCH($I81,'Formules - méthode de cotation'!$G$27:$J$27,0)))</f>
        <v/>
      </c>
      <c r="K81" s="110"/>
      <c r="L81" s="108"/>
      <c r="M81" s="111"/>
      <c r="N81" s="119"/>
      <c r="O81" s="108"/>
      <c r="P81" s="108"/>
      <c r="Q81" s="108"/>
      <c r="R81" s="108"/>
      <c r="S81" s="165"/>
    </row>
    <row r="82" spans="1:19" s="158" customFormat="1" ht="30.75" x14ac:dyDescent="0.25">
      <c r="A82" s="108"/>
      <c r="B82" s="108"/>
      <c r="C82" s="109"/>
      <c r="D82" s="110"/>
      <c r="E82" s="161"/>
      <c r="F82" s="109"/>
      <c r="G82" s="109"/>
      <c r="H82" s="108"/>
      <c r="I82" s="108"/>
      <c r="J82" s="65" t="str">
        <f>IF(OR(ISBLANK($H82),ISBLANK($I82)),"",INDEX('Formules - méthode de cotation'!$G$23:$J$26,MATCH($H82,'Formules - méthode de cotation'!$F$23:$F$26,0),MATCH($I82,'Formules - méthode de cotation'!$G$27:$J$27,0)))</f>
        <v/>
      </c>
      <c r="K82" s="110"/>
      <c r="L82" s="108"/>
      <c r="M82" s="111"/>
      <c r="N82" s="119"/>
      <c r="O82" s="108"/>
      <c r="P82" s="108"/>
      <c r="Q82" s="108"/>
      <c r="R82" s="108"/>
      <c r="S82" s="165"/>
    </row>
    <row r="83" spans="1:19" s="158" customFormat="1" ht="30.75" x14ac:dyDescent="0.25">
      <c r="A83" s="108"/>
      <c r="B83" s="108"/>
      <c r="C83" s="109"/>
      <c r="D83" s="110"/>
      <c r="E83" s="161"/>
      <c r="F83" s="109"/>
      <c r="G83" s="109"/>
      <c r="H83" s="108"/>
      <c r="I83" s="108"/>
      <c r="J83" s="65" t="str">
        <f>IF(OR(ISBLANK($H83),ISBLANK($I83)),"",INDEX('Formules - méthode de cotation'!$G$23:$J$26,MATCH($H83,'Formules - méthode de cotation'!$F$23:$F$26,0),MATCH($I83,'Formules - méthode de cotation'!$G$27:$J$27,0)))</f>
        <v/>
      </c>
      <c r="K83" s="110"/>
      <c r="L83" s="108"/>
      <c r="M83" s="111"/>
      <c r="N83" s="119"/>
      <c r="O83" s="108"/>
      <c r="P83" s="108"/>
      <c r="Q83" s="108"/>
      <c r="R83" s="108"/>
      <c r="S83" s="165"/>
    </row>
    <row r="84" spans="1:19" s="158" customFormat="1" ht="30.75" x14ac:dyDescent="0.25">
      <c r="A84" s="108"/>
      <c r="B84" s="108"/>
      <c r="C84" s="109"/>
      <c r="D84" s="110"/>
      <c r="E84" s="161"/>
      <c r="F84" s="109"/>
      <c r="G84" s="109"/>
      <c r="H84" s="108"/>
      <c r="I84" s="108"/>
      <c r="J84" s="65" t="str">
        <f>IF(OR(ISBLANK($H84),ISBLANK($I84)),"",INDEX('Formules - méthode de cotation'!$G$23:$J$26,MATCH($H84,'Formules - méthode de cotation'!$F$23:$F$26,0),MATCH($I84,'Formules - méthode de cotation'!$G$27:$J$27,0)))</f>
        <v/>
      </c>
      <c r="K84" s="110"/>
      <c r="L84" s="108"/>
      <c r="M84" s="111"/>
      <c r="N84" s="119"/>
      <c r="O84" s="108"/>
      <c r="P84" s="108"/>
      <c r="Q84" s="108"/>
      <c r="R84" s="108"/>
      <c r="S84" s="165"/>
    </row>
    <row r="85" spans="1:19" s="158" customFormat="1" ht="30.75" x14ac:dyDescent="0.25">
      <c r="A85" s="108"/>
      <c r="B85" s="108"/>
      <c r="C85" s="109"/>
      <c r="D85" s="110"/>
      <c r="E85" s="161"/>
      <c r="F85" s="109"/>
      <c r="G85" s="109"/>
      <c r="H85" s="108"/>
      <c r="I85" s="108"/>
      <c r="J85" s="65" t="str">
        <f>IF(OR(ISBLANK($H85),ISBLANK($I85)),"",INDEX('Formules - méthode de cotation'!$G$23:$J$26,MATCH($H85,'Formules - méthode de cotation'!$F$23:$F$26,0),MATCH($I85,'Formules - méthode de cotation'!$G$27:$J$27,0)))</f>
        <v/>
      </c>
      <c r="K85" s="110"/>
      <c r="L85" s="108"/>
      <c r="M85" s="111"/>
      <c r="N85" s="119"/>
      <c r="O85" s="108"/>
      <c r="P85" s="108"/>
      <c r="Q85" s="108"/>
      <c r="R85" s="108"/>
      <c r="S85" s="165"/>
    </row>
    <row r="86" spans="1:19" s="158" customFormat="1" ht="30.75" x14ac:dyDescent="0.25">
      <c r="A86" s="108"/>
      <c r="B86" s="108"/>
      <c r="C86" s="109"/>
      <c r="D86" s="110"/>
      <c r="E86" s="161"/>
      <c r="F86" s="109"/>
      <c r="G86" s="109"/>
      <c r="H86" s="108"/>
      <c r="I86" s="108"/>
      <c r="J86" s="65" t="str">
        <f>IF(OR(ISBLANK($H86),ISBLANK($I86)),"",INDEX('Formules - méthode de cotation'!$G$23:$J$26,MATCH($H86,'Formules - méthode de cotation'!$F$23:$F$26,0),MATCH($I86,'Formules - méthode de cotation'!$G$27:$J$27,0)))</f>
        <v/>
      </c>
      <c r="K86" s="110"/>
      <c r="L86" s="108"/>
      <c r="M86" s="111"/>
      <c r="N86" s="119"/>
      <c r="O86" s="108"/>
      <c r="P86" s="108"/>
      <c r="Q86" s="108"/>
      <c r="R86" s="108"/>
      <c r="S86" s="165"/>
    </row>
    <row r="87" spans="1:19" s="158" customFormat="1" ht="30.75" x14ac:dyDescent="0.25">
      <c r="A87" s="108"/>
      <c r="B87" s="108"/>
      <c r="C87" s="109"/>
      <c r="D87" s="110"/>
      <c r="E87" s="161"/>
      <c r="F87" s="109"/>
      <c r="G87" s="109"/>
      <c r="H87" s="108"/>
      <c r="I87" s="108"/>
      <c r="J87" s="65" t="str">
        <f>IF(OR(ISBLANK($H87),ISBLANK($I87)),"",INDEX('Formules - méthode de cotation'!$G$23:$J$26,MATCH($H87,'Formules - méthode de cotation'!$F$23:$F$26,0),MATCH($I87,'Formules - méthode de cotation'!$G$27:$J$27,0)))</f>
        <v/>
      </c>
      <c r="K87" s="110"/>
      <c r="L87" s="108"/>
      <c r="M87" s="111"/>
      <c r="N87" s="119"/>
      <c r="O87" s="108"/>
      <c r="P87" s="108"/>
      <c r="Q87" s="108"/>
      <c r="R87" s="108"/>
      <c r="S87" s="165"/>
    </row>
    <row r="88" spans="1:19" s="158" customFormat="1" ht="30.75" x14ac:dyDescent="0.25">
      <c r="A88" s="108"/>
      <c r="B88" s="108"/>
      <c r="C88" s="109"/>
      <c r="D88" s="110"/>
      <c r="E88" s="161"/>
      <c r="F88" s="109"/>
      <c r="G88" s="109"/>
      <c r="H88" s="108"/>
      <c r="I88" s="108"/>
      <c r="J88" s="65" t="str">
        <f>IF(OR(ISBLANK($H88),ISBLANK($I88)),"",INDEX('Formules - méthode de cotation'!$G$23:$J$26,MATCH($H88,'Formules - méthode de cotation'!$F$23:$F$26,0),MATCH($I88,'Formules - méthode de cotation'!$G$27:$J$27,0)))</f>
        <v/>
      </c>
      <c r="K88" s="110"/>
      <c r="L88" s="108"/>
      <c r="M88" s="111"/>
      <c r="N88" s="119"/>
      <c r="O88" s="108"/>
      <c r="P88" s="108"/>
      <c r="Q88" s="108"/>
      <c r="R88" s="108"/>
      <c r="S88" s="165"/>
    </row>
    <row r="89" spans="1:19" s="158" customFormat="1" ht="30.75" x14ac:dyDescent="0.25">
      <c r="A89" s="108"/>
      <c r="B89" s="108"/>
      <c r="C89" s="109"/>
      <c r="D89" s="110"/>
      <c r="E89" s="161"/>
      <c r="F89" s="109"/>
      <c r="G89" s="109"/>
      <c r="H89" s="108"/>
      <c r="I89" s="108"/>
      <c r="J89" s="65" t="str">
        <f>IF(OR(ISBLANK($H89),ISBLANK($I89)),"",INDEX('Formules - méthode de cotation'!$G$23:$J$26,MATCH($H89,'Formules - méthode de cotation'!$F$23:$F$26,0),MATCH($I89,'Formules - méthode de cotation'!$G$27:$J$27,0)))</f>
        <v/>
      </c>
      <c r="K89" s="110"/>
      <c r="L89" s="108"/>
      <c r="M89" s="111"/>
      <c r="N89" s="119"/>
      <c r="O89" s="108"/>
      <c r="P89" s="108"/>
      <c r="Q89" s="108"/>
      <c r="R89" s="108"/>
      <c r="S89" s="165"/>
    </row>
    <row r="90" spans="1:19" s="158" customFormat="1" ht="30.75" x14ac:dyDescent="0.25">
      <c r="A90" s="108"/>
      <c r="B90" s="108"/>
      <c r="C90" s="109"/>
      <c r="D90" s="110"/>
      <c r="E90" s="161"/>
      <c r="F90" s="109"/>
      <c r="G90" s="109"/>
      <c r="H90" s="108"/>
      <c r="I90" s="108"/>
      <c r="J90" s="65" t="str">
        <f>IF(OR(ISBLANK($H90),ISBLANK($I90)),"",INDEX('Formules - méthode de cotation'!$G$23:$J$26,MATCH($H90,'Formules - méthode de cotation'!$F$23:$F$26,0),MATCH($I90,'Formules - méthode de cotation'!$G$27:$J$27,0)))</f>
        <v/>
      </c>
      <c r="K90" s="110"/>
      <c r="L90" s="108"/>
      <c r="M90" s="111"/>
      <c r="N90" s="119"/>
      <c r="O90" s="108"/>
      <c r="P90" s="108"/>
      <c r="Q90" s="108"/>
      <c r="R90" s="108"/>
      <c r="S90" s="165"/>
    </row>
    <row r="91" spans="1:19" s="158" customFormat="1" ht="30.75" x14ac:dyDescent="0.25">
      <c r="A91" s="108"/>
      <c r="B91" s="108"/>
      <c r="C91" s="109"/>
      <c r="D91" s="110"/>
      <c r="E91" s="161"/>
      <c r="F91" s="109"/>
      <c r="G91" s="109"/>
      <c r="H91" s="108"/>
      <c r="I91" s="108"/>
      <c r="J91" s="65" t="str">
        <f>IF(OR(ISBLANK($H91),ISBLANK($I91)),"",INDEX('Formules - méthode de cotation'!$G$23:$J$26,MATCH($H91,'Formules - méthode de cotation'!$F$23:$F$26,0),MATCH($I91,'Formules - méthode de cotation'!$G$27:$J$27,0)))</f>
        <v/>
      </c>
      <c r="K91" s="110"/>
      <c r="L91" s="108"/>
      <c r="M91" s="111"/>
      <c r="N91" s="119"/>
      <c r="O91" s="108"/>
      <c r="P91" s="108"/>
      <c r="Q91" s="108"/>
      <c r="R91" s="108"/>
      <c r="S91" s="165"/>
    </row>
    <row r="92" spans="1:19" s="158" customFormat="1" ht="30.75" x14ac:dyDescent="0.25">
      <c r="A92" s="108"/>
      <c r="B92" s="108"/>
      <c r="C92" s="109"/>
      <c r="D92" s="110"/>
      <c r="E92" s="161"/>
      <c r="F92" s="109"/>
      <c r="G92" s="109"/>
      <c r="H92" s="108"/>
      <c r="I92" s="108"/>
      <c r="J92" s="65" t="str">
        <f>IF(OR(ISBLANK($H92),ISBLANK($I92)),"",INDEX('Formules - méthode de cotation'!$G$23:$J$26,MATCH($H92,'Formules - méthode de cotation'!$F$23:$F$26,0),MATCH($I92,'Formules - méthode de cotation'!$G$27:$J$27,0)))</f>
        <v/>
      </c>
      <c r="K92" s="110"/>
      <c r="L92" s="108"/>
      <c r="M92" s="111"/>
      <c r="N92" s="119"/>
      <c r="O92" s="108"/>
      <c r="P92" s="108"/>
      <c r="Q92" s="108"/>
      <c r="R92" s="108"/>
      <c r="S92" s="165"/>
    </row>
    <row r="93" spans="1:19" s="158" customFormat="1" ht="30.75" x14ac:dyDescent="0.25">
      <c r="A93" s="108"/>
      <c r="B93" s="108"/>
      <c r="C93" s="109"/>
      <c r="D93" s="110"/>
      <c r="E93" s="161"/>
      <c r="F93" s="109"/>
      <c r="G93" s="109"/>
      <c r="H93" s="108"/>
      <c r="I93" s="108"/>
      <c r="J93" s="65" t="str">
        <f>IF(OR(ISBLANK($H93),ISBLANK($I93)),"",INDEX('Formules - méthode de cotation'!$G$23:$J$26,MATCH($H93,'Formules - méthode de cotation'!$F$23:$F$26,0),MATCH($I93,'Formules - méthode de cotation'!$G$27:$J$27,0)))</f>
        <v/>
      </c>
      <c r="K93" s="110"/>
      <c r="L93" s="108"/>
      <c r="M93" s="111"/>
      <c r="N93" s="119"/>
      <c r="O93" s="108"/>
      <c r="P93" s="108"/>
      <c r="Q93" s="108"/>
      <c r="R93" s="108"/>
      <c r="S93" s="165"/>
    </row>
    <row r="94" spans="1:19" s="158" customFormat="1" x14ac:dyDescent="0.25">
      <c r="A94" s="108"/>
      <c r="B94" s="108"/>
      <c r="C94" s="109"/>
      <c r="D94" s="110"/>
      <c r="E94" s="161"/>
      <c r="F94" s="109"/>
      <c r="G94" s="109"/>
      <c r="H94" s="108"/>
      <c r="I94" s="108"/>
      <c r="J94" s="108"/>
      <c r="K94" s="110"/>
      <c r="L94" s="108"/>
      <c r="M94" s="111"/>
      <c r="N94" s="119"/>
      <c r="O94" s="108"/>
      <c r="P94" s="108"/>
      <c r="Q94" s="108"/>
      <c r="R94" s="108"/>
      <c r="S94" s="165"/>
    </row>
    <row r="95" spans="1:19" s="158" customFormat="1" x14ac:dyDescent="0.25">
      <c r="A95" s="108"/>
      <c r="B95" s="108"/>
      <c r="C95" s="109"/>
      <c r="D95" s="110"/>
      <c r="E95" s="161"/>
      <c r="F95" s="109"/>
      <c r="G95" s="109"/>
      <c r="H95" s="108"/>
      <c r="I95" s="108"/>
      <c r="J95" s="108"/>
      <c r="K95" s="110"/>
      <c r="L95" s="108"/>
      <c r="M95" s="111"/>
      <c r="N95" s="119"/>
      <c r="O95" s="108"/>
      <c r="P95" s="108"/>
      <c r="Q95" s="108"/>
      <c r="R95" s="108"/>
      <c r="S95" s="165"/>
    </row>
    <row r="96" spans="1:19" s="158" customFormat="1" x14ac:dyDescent="0.25">
      <c r="A96" s="108"/>
      <c r="B96" s="108"/>
      <c r="C96" s="109"/>
      <c r="D96" s="110"/>
      <c r="E96" s="161"/>
      <c r="F96" s="109"/>
      <c r="G96" s="109"/>
      <c r="H96" s="108"/>
      <c r="I96" s="108"/>
      <c r="J96" s="108"/>
      <c r="K96" s="110"/>
      <c r="L96" s="108"/>
      <c r="M96" s="111"/>
      <c r="N96" s="119"/>
      <c r="O96" s="108"/>
      <c r="P96" s="108"/>
      <c r="Q96" s="108"/>
      <c r="R96" s="108"/>
      <c r="S96" s="165"/>
    </row>
    <row r="97" spans="1:19" s="158" customFormat="1" x14ac:dyDescent="0.25">
      <c r="A97" s="108"/>
      <c r="B97" s="108"/>
      <c r="C97" s="109"/>
      <c r="D97" s="110"/>
      <c r="E97" s="161"/>
      <c r="F97" s="109"/>
      <c r="G97" s="109"/>
      <c r="H97" s="108"/>
      <c r="I97" s="108"/>
      <c r="J97" s="108"/>
      <c r="K97" s="110"/>
      <c r="L97" s="108"/>
      <c r="M97" s="111"/>
      <c r="N97" s="119"/>
      <c r="O97" s="108"/>
      <c r="P97" s="108"/>
      <c r="Q97" s="108"/>
      <c r="R97" s="108"/>
      <c r="S97" s="165"/>
    </row>
    <row r="98" spans="1:19" s="158" customFormat="1" x14ac:dyDescent="0.25">
      <c r="A98" s="108"/>
      <c r="B98" s="108"/>
      <c r="C98" s="109"/>
      <c r="D98" s="110"/>
      <c r="E98" s="161"/>
      <c r="F98" s="109"/>
      <c r="G98" s="109"/>
      <c r="H98" s="108"/>
      <c r="I98" s="108"/>
      <c r="J98" s="108"/>
      <c r="K98" s="110"/>
      <c r="L98" s="108"/>
      <c r="M98" s="111"/>
      <c r="N98" s="119"/>
      <c r="O98" s="108"/>
      <c r="P98" s="108"/>
      <c r="Q98" s="108"/>
      <c r="R98" s="108"/>
      <c r="S98" s="165"/>
    </row>
    <row r="99" spans="1:19" s="158" customFormat="1" x14ac:dyDescent="0.25">
      <c r="A99" s="108"/>
      <c r="B99" s="108"/>
      <c r="C99" s="109"/>
      <c r="D99" s="110"/>
      <c r="E99" s="161"/>
      <c r="F99" s="109"/>
      <c r="G99" s="109"/>
      <c r="H99" s="108"/>
      <c r="I99" s="108"/>
      <c r="J99" s="108"/>
      <c r="K99" s="110"/>
      <c r="L99" s="108"/>
      <c r="M99" s="111"/>
      <c r="N99" s="119"/>
      <c r="O99" s="108"/>
      <c r="P99" s="108"/>
      <c r="Q99" s="108"/>
      <c r="R99" s="108"/>
      <c r="S99" s="165"/>
    </row>
    <row r="100" spans="1:19" s="158" customFormat="1" x14ac:dyDescent="0.25">
      <c r="A100" s="108"/>
      <c r="B100" s="108"/>
      <c r="C100" s="109"/>
      <c r="D100" s="110"/>
      <c r="E100" s="161"/>
      <c r="F100" s="109"/>
      <c r="G100" s="109"/>
      <c r="H100" s="108"/>
      <c r="I100" s="108"/>
      <c r="J100" s="108"/>
      <c r="K100" s="110"/>
      <c r="L100" s="108"/>
      <c r="M100" s="111"/>
      <c r="N100" s="119"/>
      <c r="O100" s="108"/>
      <c r="P100" s="108"/>
      <c r="Q100" s="108"/>
      <c r="R100" s="108"/>
      <c r="S100" s="165"/>
    </row>
    <row r="101" spans="1:19" s="158" customFormat="1" x14ac:dyDescent="0.25">
      <c r="A101" s="108"/>
      <c r="B101" s="108"/>
      <c r="C101" s="109"/>
      <c r="D101" s="110"/>
      <c r="E101" s="161"/>
      <c r="F101" s="109"/>
      <c r="G101" s="109"/>
      <c r="H101" s="108"/>
      <c r="I101" s="108"/>
      <c r="J101" s="108"/>
      <c r="K101" s="110"/>
      <c r="L101" s="108"/>
      <c r="M101" s="111"/>
      <c r="N101" s="119"/>
      <c r="O101" s="108"/>
      <c r="P101" s="108"/>
      <c r="Q101" s="108"/>
      <c r="R101" s="108"/>
      <c r="S101" s="165"/>
    </row>
    <row r="102" spans="1:19" s="158" customFormat="1" x14ac:dyDescent="0.25">
      <c r="A102" s="108"/>
      <c r="B102" s="108"/>
      <c r="C102" s="109"/>
      <c r="D102" s="110"/>
      <c r="E102" s="161"/>
      <c r="F102" s="109"/>
      <c r="G102" s="109"/>
      <c r="H102" s="108"/>
      <c r="I102" s="108"/>
      <c r="J102" s="108"/>
      <c r="K102" s="110"/>
      <c r="L102" s="108"/>
      <c r="M102" s="111"/>
      <c r="N102" s="119"/>
      <c r="O102" s="108"/>
      <c r="P102" s="108"/>
      <c r="Q102" s="108"/>
      <c r="R102" s="108"/>
      <c r="S102" s="165"/>
    </row>
    <row r="103" spans="1:19" s="158" customFormat="1" x14ac:dyDescent="0.25">
      <c r="A103" s="108"/>
      <c r="B103" s="108"/>
      <c r="C103" s="109"/>
      <c r="D103" s="110"/>
      <c r="E103" s="161"/>
      <c r="F103" s="109"/>
      <c r="G103" s="109"/>
      <c r="H103" s="108"/>
      <c r="I103" s="108"/>
      <c r="J103" s="108"/>
      <c r="K103" s="110"/>
      <c r="L103" s="108"/>
      <c r="M103" s="111"/>
      <c r="N103" s="119"/>
      <c r="O103" s="108"/>
      <c r="P103" s="108"/>
      <c r="Q103" s="108"/>
      <c r="R103" s="108"/>
      <c r="S103" s="165"/>
    </row>
    <row r="104" spans="1:19" s="158" customFormat="1" x14ac:dyDescent="0.25">
      <c r="A104" s="108"/>
      <c r="B104" s="108"/>
      <c r="C104" s="109"/>
      <c r="D104" s="110"/>
      <c r="E104" s="161"/>
      <c r="F104" s="109"/>
      <c r="G104" s="109"/>
      <c r="H104" s="108"/>
      <c r="I104" s="108"/>
      <c r="J104" s="108"/>
      <c r="K104" s="110"/>
      <c r="L104" s="108"/>
      <c r="M104" s="111"/>
      <c r="N104" s="119"/>
      <c r="O104" s="108"/>
      <c r="P104" s="108"/>
      <c r="Q104" s="108"/>
      <c r="R104" s="108"/>
      <c r="S104" s="165"/>
    </row>
    <row r="105" spans="1:19" s="158" customFormat="1" x14ac:dyDescent="0.25">
      <c r="A105" s="108"/>
      <c r="B105" s="108"/>
      <c r="C105" s="109"/>
      <c r="D105" s="110"/>
      <c r="E105" s="161"/>
      <c r="F105" s="109"/>
      <c r="G105" s="109"/>
      <c r="H105" s="108"/>
      <c r="I105" s="108"/>
      <c r="J105" s="108"/>
      <c r="K105" s="110"/>
      <c r="L105" s="108"/>
      <c r="M105" s="111"/>
      <c r="N105" s="119"/>
      <c r="O105" s="108"/>
      <c r="P105" s="108"/>
      <c r="Q105" s="108"/>
      <c r="R105" s="108"/>
      <c r="S105" s="165"/>
    </row>
    <row r="106" spans="1:19" s="158" customFormat="1" x14ac:dyDescent="0.25">
      <c r="A106" s="108"/>
      <c r="B106" s="108"/>
      <c r="C106" s="109"/>
      <c r="D106" s="110"/>
      <c r="E106" s="161"/>
      <c r="F106" s="109"/>
      <c r="G106" s="109"/>
      <c r="H106" s="108"/>
      <c r="I106" s="108"/>
      <c r="J106" s="108"/>
      <c r="K106" s="110"/>
      <c r="L106" s="108"/>
      <c r="M106" s="111"/>
      <c r="N106" s="119"/>
      <c r="O106" s="108"/>
      <c r="P106" s="108"/>
      <c r="Q106" s="108"/>
      <c r="R106" s="108"/>
      <c r="S106" s="165"/>
    </row>
    <row r="107" spans="1:19" s="158" customFormat="1" x14ac:dyDescent="0.25">
      <c r="A107" s="108"/>
      <c r="B107" s="108"/>
      <c r="C107" s="109"/>
      <c r="D107" s="110"/>
      <c r="E107" s="161"/>
      <c r="F107" s="109"/>
      <c r="G107" s="109"/>
      <c r="H107" s="108"/>
      <c r="I107" s="108"/>
      <c r="J107" s="108"/>
      <c r="K107" s="110"/>
      <c r="L107" s="108"/>
      <c r="M107" s="111"/>
      <c r="N107" s="119"/>
      <c r="O107" s="108"/>
      <c r="P107" s="108"/>
      <c r="Q107" s="108"/>
      <c r="R107" s="108"/>
      <c r="S107" s="165"/>
    </row>
    <row r="108" spans="1:19" s="158" customFormat="1" x14ac:dyDescent="0.25">
      <c r="A108" s="108"/>
      <c r="B108" s="108"/>
      <c r="C108" s="109"/>
      <c r="D108" s="110"/>
      <c r="E108" s="161"/>
      <c r="F108" s="109"/>
      <c r="G108" s="109"/>
      <c r="H108" s="108"/>
      <c r="I108" s="108"/>
      <c r="J108" s="108"/>
      <c r="K108" s="110"/>
      <c r="L108" s="108"/>
      <c r="M108" s="111"/>
      <c r="N108" s="119"/>
      <c r="O108" s="108"/>
      <c r="P108" s="108"/>
      <c r="Q108" s="108"/>
      <c r="R108" s="108"/>
      <c r="S108" s="165"/>
    </row>
    <row r="109" spans="1:19" s="158" customFormat="1" x14ac:dyDescent="0.25">
      <c r="A109" s="108"/>
      <c r="B109" s="108"/>
      <c r="C109" s="109"/>
      <c r="D109" s="110"/>
      <c r="E109" s="161"/>
      <c r="F109" s="109"/>
      <c r="G109" s="109"/>
      <c r="H109" s="108"/>
      <c r="I109" s="108"/>
      <c r="J109" s="108"/>
      <c r="K109" s="110"/>
      <c r="L109" s="108"/>
      <c r="M109" s="111"/>
      <c r="N109" s="119"/>
      <c r="O109" s="108"/>
      <c r="P109" s="108"/>
      <c r="Q109" s="108"/>
      <c r="R109" s="108"/>
      <c r="S109" s="165"/>
    </row>
    <row r="110" spans="1:19" s="158" customFormat="1" x14ac:dyDescent="0.25">
      <c r="A110" s="108"/>
      <c r="B110" s="108"/>
      <c r="C110" s="109"/>
      <c r="D110" s="110"/>
      <c r="E110" s="161"/>
      <c r="F110" s="109"/>
      <c r="G110" s="109"/>
      <c r="H110" s="108"/>
      <c r="I110" s="108"/>
      <c r="J110" s="108"/>
      <c r="K110" s="110"/>
      <c r="L110" s="108"/>
      <c r="M110" s="111"/>
      <c r="N110" s="119"/>
      <c r="O110" s="108"/>
      <c r="P110" s="108"/>
      <c r="Q110" s="108"/>
      <c r="R110" s="108"/>
      <c r="S110" s="165"/>
    </row>
    <row r="111" spans="1:19" s="158" customFormat="1" x14ac:dyDescent="0.25">
      <c r="A111" s="108"/>
      <c r="B111" s="108"/>
      <c r="C111" s="109"/>
      <c r="D111" s="110"/>
      <c r="E111" s="161"/>
      <c r="F111" s="109"/>
      <c r="G111" s="109"/>
      <c r="H111" s="108"/>
      <c r="I111" s="108"/>
      <c r="J111" s="108"/>
      <c r="K111" s="110"/>
      <c r="L111" s="108"/>
      <c r="M111" s="111"/>
      <c r="N111" s="119"/>
      <c r="O111" s="108"/>
      <c r="P111" s="108"/>
      <c r="Q111" s="108"/>
      <c r="R111" s="108"/>
      <c r="S111" s="165"/>
    </row>
    <row r="112" spans="1:19" s="158" customFormat="1" x14ac:dyDescent="0.25">
      <c r="A112" s="108"/>
      <c r="B112" s="108"/>
      <c r="C112" s="109"/>
      <c r="D112" s="110"/>
      <c r="E112" s="161"/>
      <c r="F112" s="109"/>
      <c r="G112" s="109"/>
      <c r="H112" s="108"/>
      <c r="I112" s="108"/>
      <c r="J112" s="108"/>
      <c r="K112" s="110"/>
      <c r="L112" s="108"/>
      <c r="M112" s="111"/>
      <c r="N112" s="119"/>
      <c r="O112" s="108"/>
      <c r="P112" s="108"/>
      <c r="Q112" s="108"/>
      <c r="R112" s="108"/>
      <c r="S112" s="165"/>
    </row>
    <row r="113" spans="1:19" s="158" customFormat="1" x14ac:dyDescent="0.25">
      <c r="A113" s="108"/>
      <c r="B113" s="108"/>
      <c r="C113" s="109"/>
      <c r="D113" s="110"/>
      <c r="E113" s="161"/>
      <c r="F113" s="109"/>
      <c r="G113" s="109"/>
      <c r="H113" s="108"/>
      <c r="I113" s="108"/>
      <c r="J113" s="108"/>
      <c r="K113" s="110"/>
      <c r="L113" s="108"/>
      <c r="M113" s="111"/>
      <c r="N113" s="119"/>
      <c r="O113" s="108"/>
      <c r="P113" s="108"/>
      <c r="Q113" s="108"/>
      <c r="R113" s="108"/>
      <c r="S113" s="165"/>
    </row>
    <row r="114" spans="1:19" s="158" customFormat="1" x14ac:dyDescent="0.25">
      <c r="A114" s="108"/>
      <c r="B114" s="108"/>
      <c r="C114" s="109"/>
      <c r="D114" s="110"/>
      <c r="E114" s="161"/>
      <c r="F114" s="109"/>
      <c r="G114" s="109"/>
      <c r="H114" s="108"/>
      <c r="I114" s="108"/>
      <c r="J114" s="108"/>
      <c r="K114" s="110"/>
      <c r="L114" s="108"/>
      <c r="M114" s="111"/>
      <c r="N114" s="119"/>
      <c r="O114" s="108"/>
      <c r="P114" s="108"/>
      <c r="Q114" s="108"/>
      <c r="R114" s="108"/>
      <c r="S114" s="165"/>
    </row>
    <row r="115" spans="1:19" s="158" customFormat="1" x14ac:dyDescent="0.25">
      <c r="A115" s="108"/>
      <c r="B115" s="108"/>
      <c r="C115" s="109"/>
      <c r="D115" s="110"/>
      <c r="E115" s="161"/>
      <c r="F115" s="109"/>
      <c r="G115" s="109"/>
      <c r="H115" s="108"/>
      <c r="I115" s="108"/>
      <c r="J115" s="108"/>
      <c r="K115" s="110"/>
      <c r="L115" s="108"/>
      <c r="M115" s="111"/>
      <c r="N115" s="119"/>
      <c r="O115" s="108"/>
      <c r="P115" s="108"/>
      <c r="Q115" s="108"/>
      <c r="R115" s="108"/>
      <c r="S115" s="165"/>
    </row>
    <row r="116" spans="1:19" s="158" customFormat="1" x14ac:dyDescent="0.25">
      <c r="A116" s="108"/>
      <c r="B116" s="108"/>
      <c r="C116" s="109"/>
      <c r="D116" s="110"/>
      <c r="E116" s="161"/>
      <c r="F116" s="109"/>
      <c r="G116" s="109"/>
      <c r="H116" s="108"/>
      <c r="I116" s="108"/>
      <c r="J116" s="108"/>
      <c r="K116" s="110"/>
      <c r="L116" s="108"/>
      <c r="M116" s="111"/>
      <c r="N116" s="119"/>
      <c r="O116" s="108"/>
      <c r="P116" s="108"/>
      <c r="Q116" s="108"/>
      <c r="R116" s="108"/>
      <c r="S116" s="165"/>
    </row>
    <row r="117" spans="1:19" s="158" customFormat="1" x14ac:dyDescent="0.25">
      <c r="A117" s="108"/>
      <c r="B117" s="108"/>
      <c r="C117" s="109"/>
      <c r="D117" s="110"/>
      <c r="E117" s="161"/>
      <c r="F117" s="109"/>
      <c r="G117" s="109"/>
      <c r="H117" s="108"/>
      <c r="I117" s="108"/>
      <c r="J117" s="108"/>
      <c r="K117" s="110"/>
      <c r="L117" s="108"/>
      <c r="M117" s="111"/>
      <c r="N117" s="119"/>
      <c r="O117" s="108"/>
      <c r="P117" s="108"/>
      <c r="Q117" s="108"/>
      <c r="R117" s="108"/>
      <c r="S117" s="165"/>
    </row>
    <row r="118" spans="1:19" s="158" customFormat="1" x14ac:dyDescent="0.25">
      <c r="A118" s="108"/>
      <c r="B118" s="108"/>
      <c r="C118" s="109"/>
      <c r="D118" s="110"/>
      <c r="E118" s="161"/>
      <c r="F118" s="109"/>
      <c r="G118" s="109"/>
      <c r="H118" s="108"/>
      <c r="I118" s="108"/>
      <c r="J118" s="108"/>
      <c r="K118" s="110"/>
      <c r="L118" s="108"/>
      <c r="M118" s="111"/>
      <c r="N118" s="119"/>
      <c r="O118" s="108"/>
      <c r="P118" s="108"/>
      <c r="Q118" s="108"/>
      <c r="R118" s="108"/>
      <c r="S118" s="165"/>
    </row>
    <row r="119" spans="1:19" s="158" customFormat="1" x14ac:dyDescent="0.25">
      <c r="A119" s="108"/>
      <c r="B119" s="108"/>
      <c r="C119" s="109"/>
      <c r="D119" s="110"/>
      <c r="E119" s="161"/>
      <c r="F119" s="109"/>
      <c r="G119" s="109"/>
      <c r="H119" s="108"/>
      <c r="I119" s="108"/>
      <c r="J119" s="108"/>
      <c r="K119" s="110"/>
      <c r="L119" s="108"/>
      <c r="M119" s="111"/>
      <c r="N119" s="119"/>
      <c r="O119" s="108"/>
      <c r="P119" s="108"/>
      <c r="Q119" s="108"/>
      <c r="R119" s="108"/>
      <c r="S119" s="165"/>
    </row>
    <row r="120" spans="1:19" s="158" customFormat="1" x14ac:dyDescent="0.25">
      <c r="A120" s="108"/>
      <c r="B120" s="108"/>
      <c r="C120" s="109"/>
      <c r="D120" s="110"/>
      <c r="E120" s="161"/>
      <c r="F120" s="109"/>
      <c r="G120" s="109"/>
      <c r="H120" s="108"/>
      <c r="I120" s="108"/>
      <c r="J120" s="108"/>
      <c r="K120" s="110"/>
      <c r="L120" s="108"/>
      <c r="M120" s="111"/>
      <c r="N120" s="119"/>
      <c r="O120" s="108"/>
      <c r="P120" s="108"/>
      <c r="Q120" s="108"/>
      <c r="R120" s="108"/>
      <c r="S120" s="165"/>
    </row>
    <row r="121" spans="1:19" s="158" customFormat="1" x14ac:dyDescent="0.25">
      <c r="A121" s="108"/>
      <c r="B121" s="108"/>
      <c r="C121" s="109"/>
      <c r="D121" s="110"/>
      <c r="E121" s="161"/>
      <c r="F121" s="109"/>
      <c r="G121" s="109"/>
      <c r="H121" s="108"/>
      <c r="I121" s="108"/>
      <c r="J121" s="108"/>
      <c r="K121" s="110"/>
      <c r="L121" s="108"/>
      <c r="M121" s="111"/>
      <c r="N121" s="119"/>
      <c r="O121" s="108"/>
      <c r="P121" s="108"/>
      <c r="Q121" s="108"/>
      <c r="R121" s="108"/>
      <c r="S121" s="165"/>
    </row>
    <row r="122" spans="1:19" s="158" customFormat="1" x14ac:dyDescent="0.25">
      <c r="A122" s="108"/>
      <c r="B122" s="108"/>
      <c r="C122" s="109"/>
      <c r="D122" s="110"/>
      <c r="E122" s="161"/>
      <c r="F122" s="109"/>
      <c r="G122" s="109"/>
      <c r="H122" s="108"/>
      <c r="I122" s="108"/>
      <c r="J122" s="108"/>
      <c r="K122" s="110"/>
      <c r="L122" s="108"/>
      <c r="M122" s="111"/>
      <c r="N122" s="119"/>
      <c r="O122" s="108"/>
      <c r="P122" s="108"/>
      <c r="Q122" s="108"/>
      <c r="R122" s="108"/>
      <c r="S122" s="165"/>
    </row>
    <row r="123" spans="1:19" s="158" customFormat="1" x14ac:dyDescent="0.25">
      <c r="A123" s="108"/>
      <c r="B123" s="108"/>
      <c r="C123" s="109"/>
      <c r="D123" s="110"/>
      <c r="E123" s="161"/>
      <c r="F123" s="109"/>
      <c r="G123" s="109"/>
      <c r="H123" s="108"/>
      <c r="I123" s="108"/>
      <c r="J123" s="108"/>
      <c r="K123" s="110"/>
      <c r="L123" s="108"/>
      <c r="M123" s="111"/>
      <c r="N123" s="119"/>
      <c r="O123" s="108"/>
      <c r="P123" s="108"/>
      <c r="Q123" s="108"/>
      <c r="R123" s="108"/>
      <c r="S123" s="165"/>
    </row>
    <row r="124" spans="1:19" s="158" customFormat="1" x14ac:dyDescent="0.25">
      <c r="A124" s="108"/>
      <c r="B124" s="108"/>
      <c r="C124" s="109"/>
      <c r="D124" s="110"/>
      <c r="E124" s="161"/>
      <c r="F124" s="109"/>
      <c r="G124" s="109"/>
      <c r="H124" s="108"/>
      <c r="I124" s="108"/>
      <c r="J124" s="108"/>
      <c r="K124" s="110"/>
      <c r="L124" s="108"/>
      <c r="M124" s="111"/>
      <c r="N124" s="119"/>
      <c r="O124" s="108"/>
      <c r="P124" s="108"/>
      <c r="Q124" s="108"/>
      <c r="R124" s="108"/>
      <c r="S124" s="165"/>
    </row>
    <row r="125" spans="1:19" s="158" customFormat="1" x14ac:dyDescent="0.25">
      <c r="A125" s="108"/>
      <c r="B125" s="108"/>
      <c r="C125" s="109"/>
      <c r="D125" s="110"/>
      <c r="E125" s="161"/>
      <c r="F125" s="109"/>
      <c r="G125" s="109"/>
      <c r="H125" s="108"/>
      <c r="I125" s="108"/>
      <c r="J125" s="108"/>
      <c r="K125" s="110"/>
      <c r="L125" s="108"/>
      <c r="M125" s="111"/>
      <c r="N125" s="119"/>
      <c r="O125" s="108"/>
      <c r="P125" s="108"/>
      <c r="Q125" s="108"/>
      <c r="R125" s="108"/>
      <c r="S125" s="165"/>
    </row>
    <row r="126" spans="1:19" s="158" customFormat="1" x14ac:dyDescent="0.25">
      <c r="A126" s="108"/>
      <c r="B126" s="108"/>
      <c r="C126" s="109"/>
      <c r="D126" s="110"/>
      <c r="E126" s="161"/>
      <c r="F126" s="109"/>
      <c r="G126" s="109"/>
      <c r="H126" s="108"/>
      <c r="I126" s="108"/>
      <c r="J126" s="108"/>
      <c r="K126" s="110"/>
      <c r="L126" s="108"/>
      <c r="M126" s="111"/>
      <c r="N126" s="119"/>
      <c r="O126" s="108"/>
      <c r="P126" s="108"/>
      <c r="Q126" s="108"/>
      <c r="R126" s="108"/>
      <c r="S126" s="165"/>
    </row>
    <row r="127" spans="1:19" s="158" customFormat="1" x14ac:dyDescent="0.25">
      <c r="A127" s="108"/>
      <c r="B127" s="108"/>
      <c r="C127" s="109"/>
      <c r="D127" s="110"/>
      <c r="E127" s="161"/>
      <c r="F127" s="109"/>
      <c r="G127" s="109"/>
      <c r="H127" s="108"/>
      <c r="I127" s="108"/>
      <c r="J127" s="108"/>
      <c r="K127" s="110"/>
      <c r="L127" s="108"/>
      <c r="M127" s="111"/>
      <c r="N127" s="119"/>
      <c r="O127" s="108"/>
      <c r="P127" s="108"/>
      <c r="Q127" s="108"/>
      <c r="R127" s="108"/>
      <c r="S127" s="165"/>
    </row>
    <row r="128" spans="1:19" s="158" customFormat="1" x14ac:dyDescent="0.25">
      <c r="A128" s="108"/>
      <c r="B128" s="108"/>
      <c r="C128" s="109"/>
      <c r="D128" s="110"/>
      <c r="E128" s="161"/>
      <c r="F128" s="109"/>
      <c r="G128" s="109"/>
      <c r="H128" s="108"/>
      <c r="I128" s="108"/>
      <c r="J128" s="108"/>
      <c r="K128" s="110"/>
      <c r="L128" s="108"/>
      <c r="M128" s="111"/>
      <c r="N128" s="119"/>
      <c r="O128" s="108"/>
      <c r="P128" s="108"/>
      <c r="Q128" s="108"/>
      <c r="R128" s="108"/>
      <c r="S128" s="165"/>
    </row>
    <row r="129" spans="1:19" s="158" customFormat="1" x14ac:dyDescent="0.25">
      <c r="A129" s="108"/>
      <c r="B129" s="108"/>
      <c r="C129" s="109"/>
      <c r="D129" s="110"/>
      <c r="E129" s="161"/>
      <c r="F129" s="109"/>
      <c r="G129" s="109"/>
      <c r="H129" s="108"/>
      <c r="I129" s="108"/>
      <c r="J129" s="108"/>
      <c r="K129" s="110"/>
      <c r="L129" s="108"/>
      <c r="M129" s="111"/>
      <c r="N129" s="119"/>
      <c r="O129" s="108"/>
      <c r="P129" s="108"/>
      <c r="Q129" s="108"/>
      <c r="R129" s="108"/>
      <c r="S129" s="165"/>
    </row>
    <row r="130" spans="1:19" s="158" customFormat="1" x14ac:dyDescent="0.25">
      <c r="A130" s="108"/>
      <c r="B130" s="108"/>
      <c r="C130" s="109"/>
      <c r="D130" s="110"/>
      <c r="E130" s="161"/>
      <c r="F130" s="109"/>
      <c r="G130" s="109"/>
      <c r="H130" s="108"/>
      <c r="I130" s="108"/>
      <c r="J130" s="108"/>
      <c r="K130" s="110"/>
      <c r="L130" s="108"/>
      <c r="M130" s="111"/>
      <c r="N130" s="119"/>
      <c r="O130" s="108"/>
      <c r="P130" s="108"/>
      <c r="Q130" s="108"/>
      <c r="R130" s="108"/>
      <c r="S130" s="165"/>
    </row>
    <row r="131" spans="1:19" s="158" customFormat="1" x14ac:dyDescent="0.25">
      <c r="A131" s="108"/>
      <c r="B131" s="108"/>
      <c r="C131" s="109"/>
      <c r="D131" s="110"/>
      <c r="E131" s="161"/>
      <c r="F131" s="109"/>
      <c r="G131" s="109"/>
      <c r="H131" s="108"/>
      <c r="I131" s="108"/>
      <c r="J131" s="108"/>
      <c r="K131" s="110"/>
      <c r="L131" s="108"/>
      <c r="M131" s="111"/>
      <c r="N131" s="119"/>
      <c r="O131" s="108"/>
      <c r="P131" s="108"/>
      <c r="Q131" s="108"/>
      <c r="R131" s="108"/>
      <c r="S131" s="165"/>
    </row>
    <row r="132" spans="1:19" s="158" customFormat="1" x14ac:dyDescent="0.25">
      <c r="A132" s="108"/>
      <c r="B132" s="108"/>
      <c r="C132" s="109"/>
      <c r="D132" s="110"/>
      <c r="E132" s="161"/>
      <c r="F132" s="109"/>
      <c r="G132" s="109"/>
      <c r="H132" s="108"/>
      <c r="I132" s="108"/>
      <c r="J132" s="108"/>
      <c r="K132" s="110"/>
      <c r="L132" s="108"/>
      <c r="M132" s="111"/>
      <c r="N132" s="119"/>
      <c r="O132" s="108"/>
      <c r="P132" s="108"/>
      <c r="Q132" s="108"/>
      <c r="R132" s="108"/>
      <c r="S132" s="165"/>
    </row>
    <row r="133" spans="1:19" s="158" customFormat="1" x14ac:dyDescent="0.25">
      <c r="A133" s="108"/>
      <c r="B133" s="108"/>
      <c r="C133" s="109"/>
      <c r="D133" s="110"/>
      <c r="E133" s="161"/>
      <c r="F133" s="109"/>
      <c r="G133" s="109"/>
      <c r="H133" s="108"/>
      <c r="I133" s="108"/>
      <c r="J133" s="108"/>
      <c r="K133" s="110"/>
      <c r="L133" s="108"/>
      <c r="M133" s="111"/>
      <c r="N133" s="119"/>
      <c r="O133" s="108"/>
      <c r="P133" s="108"/>
      <c r="Q133" s="108"/>
      <c r="R133" s="108"/>
      <c r="S133" s="165"/>
    </row>
    <row r="134" spans="1:19" s="158" customFormat="1" x14ac:dyDescent="0.25">
      <c r="A134" s="108"/>
      <c r="B134" s="108"/>
      <c r="C134" s="109"/>
      <c r="D134" s="110"/>
      <c r="E134" s="161"/>
      <c r="F134" s="109"/>
      <c r="G134" s="109"/>
      <c r="H134" s="108"/>
      <c r="I134" s="108"/>
      <c r="J134" s="108"/>
      <c r="K134" s="110"/>
      <c r="L134" s="108"/>
      <c r="M134" s="111"/>
      <c r="N134" s="119"/>
      <c r="O134" s="108"/>
      <c r="P134" s="108"/>
      <c r="Q134" s="108"/>
      <c r="R134" s="108"/>
      <c r="S134" s="165"/>
    </row>
    <row r="135" spans="1:19" s="158" customFormat="1" x14ac:dyDescent="0.25">
      <c r="A135" s="108"/>
      <c r="B135" s="108"/>
      <c r="C135" s="109"/>
      <c r="D135" s="110"/>
      <c r="E135" s="161"/>
      <c r="F135" s="109"/>
      <c r="G135" s="109"/>
      <c r="H135" s="108"/>
      <c r="I135" s="108"/>
      <c r="J135" s="108"/>
      <c r="K135" s="110"/>
      <c r="L135" s="108"/>
      <c r="M135" s="111"/>
      <c r="N135" s="119"/>
      <c r="O135" s="108"/>
      <c r="P135" s="108"/>
      <c r="Q135" s="108"/>
      <c r="R135" s="108"/>
      <c r="S135" s="165"/>
    </row>
    <row r="136" spans="1:19" s="158" customFormat="1" x14ac:dyDescent="0.25">
      <c r="A136" s="108"/>
      <c r="B136" s="108"/>
      <c r="C136" s="109"/>
      <c r="D136" s="110"/>
      <c r="E136" s="161"/>
      <c r="F136" s="109"/>
      <c r="G136" s="109"/>
      <c r="H136" s="108"/>
      <c r="I136" s="108"/>
      <c r="J136" s="108"/>
      <c r="K136" s="110"/>
      <c r="L136" s="108"/>
      <c r="M136" s="111"/>
      <c r="N136" s="119"/>
      <c r="O136" s="108"/>
      <c r="P136" s="108"/>
      <c r="Q136" s="108"/>
      <c r="R136" s="108"/>
      <c r="S136" s="165"/>
    </row>
    <row r="137" spans="1:19" s="158" customFormat="1" x14ac:dyDescent="0.25">
      <c r="A137" s="108"/>
      <c r="B137" s="108"/>
      <c r="C137" s="109"/>
      <c r="D137" s="110"/>
      <c r="E137" s="161"/>
      <c r="F137" s="109"/>
      <c r="G137" s="109"/>
      <c r="H137" s="108"/>
      <c r="I137" s="108"/>
      <c r="J137" s="108"/>
      <c r="K137" s="110"/>
      <c r="L137" s="108"/>
      <c r="M137" s="111"/>
      <c r="N137" s="119"/>
      <c r="O137" s="108"/>
      <c r="P137" s="108"/>
      <c r="Q137" s="108"/>
      <c r="R137" s="108"/>
      <c r="S137" s="165"/>
    </row>
    <row r="138" spans="1:19" s="158" customFormat="1" x14ac:dyDescent="0.25">
      <c r="A138" s="108"/>
      <c r="B138" s="108"/>
      <c r="C138" s="109"/>
      <c r="D138" s="110"/>
      <c r="E138" s="161"/>
      <c r="F138" s="109"/>
      <c r="G138" s="109"/>
      <c r="H138" s="108"/>
      <c r="I138" s="108"/>
      <c r="J138" s="108"/>
      <c r="K138" s="110"/>
      <c r="L138" s="108"/>
      <c r="M138" s="111"/>
      <c r="N138" s="119"/>
      <c r="O138" s="108"/>
      <c r="P138" s="108"/>
      <c r="Q138" s="108"/>
      <c r="R138" s="108"/>
      <c r="S138" s="165"/>
    </row>
    <row r="139" spans="1:19" s="158" customFormat="1" x14ac:dyDescent="0.25">
      <c r="A139" s="108"/>
      <c r="B139" s="108"/>
      <c r="C139" s="109"/>
      <c r="D139" s="110"/>
      <c r="E139" s="161"/>
      <c r="F139" s="109"/>
      <c r="G139" s="109"/>
      <c r="H139" s="108"/>
      <c r="I139" s="108"/>
      <c r="J139" s="108"/>
      <c r="K139" s="110"/>
      <c r="L139" s="108"/>
      <c r="M139" s="111"/>
      <c r="N139" s="119"/>
      <c r="O139" s="108"/>
      <c r="P139" s="108"/>
      <c r="Q139" s="108"/>
      <c r="R139" s="108"/>
      <c r="S139" s="165"/>
    </row>
    <row r="140" spans="1:19" s="158" customFormat="1" x14ac:dyDescent="0.25">
      <c r="A140" s="108"/>
      <c r="B140" s="108"/>
      <c r="C140" s="109"/>
      <c r="D140" s="110"/>
      <c r="E140" s="161"/>
      <c r="F140" s="109"/>
      <c r="G140" s="109"/>
      <c r="H140" s="108"/>
      <c r="I140" s="108"/>
      <c r="J140" s="108"/>
      <c r="K140" s="110"/>
      <c r="L140" s="108"/>
      <c r="M140" s="111"/>
      <c r="N140" s="119"/>
      <c r="O140" s="108"/>
      <c r="P140" s="108"/>
      <c r="Q140" s="108"/>
      <c r="R140" s="108"/>
      <c r="S140" s="165"/>
    </row>
    <row r="141" spans="1:19" s="158" customFormat="1" x14ac:dyDescent="0.25">
      <c r="A141" s="108"/>
      <c r="B141" s="108"/>
      <c r="C141" s="109"/>
      <c r="D141" s="110"/>
      <c r="E141" s="161"/>
      <c r="F141" s="109"/>
      <c r="G141" s="109"/>
      <c r="H141" s="108"/>
      <c r="I141" s="108"/>
      <c r="J141" s="108"/>
      <c r="K141" s="110"/>
      <c r="L141" s="108"/>
      <c r="M141" s="111"/>
      <c r="N141" s="119"/>
      <c r="O141" s="108"/>
      <c r="P141" s="108"/>
      <c r="Q141" s="108"/>
      <c r="R141" s="108"/>
      <c r="S141" s="165"/>
    </row>
    <row r="142" spans="1:19" s="158" customFormat="1" x14ac:dyDescent="0.25">
      <c r="A142" s="108"/>
      <c r="B142" s="108"/>
      <c r="C142" s="109"/>
      <c r="D142" s="110"/>
      <c r="E142" s="161"/>
      <c r="F142" s="109"/>
      <c r="G142" s="109"/>
      <c r="H142" s="108"/>
      <c r="I142" s="108"/>
      <c r="J142" s="108"/>
      <c r="K142" s="110"/>
      <c r="L142" s="108"/>
      <c r="M142" s="111"/>
      <c r="N142" s="119"/>
      <c r="O142" s="108"/>
      <c r="P142" s="108"/>
      <c r="Q142" s="108"/>
      <c r="R142" s="108"/>
      <c r="S142" s="165"/>
    </row>
    <row r="143" spans="1:19" s="158" customFormat="1" x14ac:dyDescent="0.25">
      <c r="A143" s="108"/>
      <c r="B143" s="108"/>
      <c r="C143" s="109"/>
      <c r="D143" s="110"/>
      <c r="E143" s="161"/>
      <c r="F143" s="109"/>
      <c r="G143" s="109"/>
      <c r="H143" s="108"/>
      <c r="I143" s="108"/>
      <c r="J143" s="108"/>
      <c r="K143" s="110"/>
      <c r="L143" s="108"/>
      <c r="M143" s="111"/>
      <c r="N143" s="119"/>
      <c r="O143" s="108"/>
      <c r="P143" s="108"/>
      <c r="Q143" s="108"/>
      <c r="R143" s="108"/>
      <c r="S143" s="165"/>
    </row>
    <row r="144" spans="1:19" s="158" customFormat="1" x14ac:dyDescent="0.25">
      <c r="A144" s="108"/>
      <c r="B144" s="108"/>
      <c r="C144" s="109"/>
      <c r="D144" s="110"/>
      <c r="E144" s="161"/>
      <c r="F144" s="109"/>
      <c r="G144" s="109"/>
      <c r="H144" s="108"/>
      <c r="I144" s="108"/>
      <c r="J144" s="108"/>
      <c r="K144" s="110"/>
      <c r="L144" s="108"/>
      <c r="M144" s="111"/>
      <c r="N144" s="119"/>
      <c r="O144" s="108"/>
      <c r="P144" s="108"/>
      <c r="Q144" s="108"/>
      <c r="R144" s="108"/>
      <c r="S144" s="165"/>
    </row>
    <row r="145" spans="1:19" s="158" customFormat="1" x14ac:dyDescent="0.25">
      <c r="A145" s="108"/>
      <c r="B145" s="108"/>
      <c r="C145" s="109"/>
      <c r="D145" s="110"/>
      <c r="E145" s="161"/>
      <c r="F145" s="109"/>
      <c r="G145" s="109"/>
      <c r="H145" s="108"/>
      <c r="I145" s="108"/>
      <c r="J145" s="108"/>
      <c r="K145" s="110"/>
      <c r="L145" s="108"/>
      <c r="M145" s="111"/>
      <c r="N145" s="119"/>
      <c r="O145" s="108"/>
      <c r="P145" s="108"/>
      <c r="Q145" s="108"/>
      <c r="R145" s="108"/>
      <c r="S145" s="165"/>
    </row>
    <row r="146" spans="1:19" s="158" customFormat="1" x14ac:dyDescent="0.25">
      <c r="A146" s="108"/>
      <c r="B146" s="108"/>
      <c r="C146" s="109"/>
      <c r="D146" s="110"/>
      <c r="E146" s="161"/>
      <c r="F146" s="109"/>
      <c r="G146" s="109"/>
      <c r="H146" s="108"/>
      <c r="I146" s="108"/>
      <c r="J146" s="108"/>
      <c r="K146" s="110"/>
      <c r="L146" s="108"/>
      <c r="M146" s="111"/>
      <c r="N146" s="119"/>
      <c r="O146" s="108"/>
      <c r="P146" s="108"/>
      <c r="Q146" s="108"/>
      <c r="R146" s="108"/>
      <c r="S146" s="165"/>
    </row>
    <row r="147" spans="1:19" s="158" customFormat="1" x14ac:dyDescent="0.25">
      <c r="A147" s="108"/>
      <c r="B147" s="108"/>
      <c r="C147" s="109"/>
      <c r="D147" s="110"/>
      <c r="E147" s="161"/>
      <c r="F147" s="109"/>
      <c r="G147" s="109"/>
      <c r="H147" s="108"/>
      <c r="I147" s="108"/>
      <c r="J147" s="108"/>
      <c r="K147" s="110"/>
      <c r="L147" s="108"/>
      <c r="M147" s="111"/>
      <c r="N147" s="119"/>
      <c r="O147" s="108"/>
      <c r="P147" s="108"/>
      <c r="Q147" s="108"/>
      <c r="R147" s="108"/>
      <c r="S147" s="165"/>
    </row>
    <row r="148" spans="1:19" s="158" customFormat="1" x14ac:dyDescent="0.25">
      <c r="A148" s="108"/>
      <c r="B148" s="108"/>
      <c r="C148" s="109"/>
      <c r="D148" s="110"/>
      <c r="E148" s="161"/>
      <c r="F148" s="109"/>
      <c r="G148" s="109"/>
      <c r="H148" s="108"/>
      <c r="I148" s="108"/>
      <c r="J148" s="108"/>
      <c r="K148" s="110"/>
      <c r="L148" s="108"/>
      <c r="M148" s="111"/>
      <c r="N148" s="119"/>
      <c r="O148" s="108"/>
      <c r="P148" s="108"/>
      <c r="Q148" s="108"/>
      <c r="R148" s="108"/>
      <c r="S148" s="165"/>
    </row>
    <row r="149" spans="1:19" s="158" customFormat="1" x14ac:dyDescent="0.25">
      <c r="A149" s="108"/>
      <c r="B149" s="108"/>
      <c r="C149" s="109"/>
      <c r="D149" s="110"/>
      <c r="E149" s="161"/>
      <c r="F149" s="109"/>
      <c r="G149" s="109"/>
      <c r="H149" s="108"/>
      <c r="I149" s="108"/>
      <c r="J149" s="108"/>
      <c r="K149" s="110"/>
      <c r="L149" s="108"/>
      <c r="M149" s="111"/>
      <c r="N149" s="119"/>
      <c r="O149" s="108"/>
      <c r="P149" s="108"/>
      <c r="Q149" s="108"/>
      <c r="R149" s="108"/>
      <c r="S149" s="165"/>
    </row>
    <row r="150" spans="1:19" s="158" customFormat="1" x14ac:dyDescent="0.25">
      <c r="A150" s="108"/>
      <c r="B150" s="108"/>
      <c r="C150" s="109"/>
      <c r="D150" s="110"/>
      <c r="E150" s="161"/>
      <c r="F150" s="109"/>
      <c r="G150" s="109"/>
      <c r="H150" s="108"/>
      <c r="I150" s="108"/>
      <c r="J150" s="108"/>
      <c r="K150" s="110"/>
      <c r="L150" s="108"/>
      <c r="M150" s="111"/>
      <c r="N150" s="119"/>
      <c r="O150" s="108"/>
      <c r="P150" s="108"/>
      <c r="Q150" s="108"/>
      <c r="R150" s="108"/>
      <c r="S150" s="165"/>
    </row>
    <row r="151" spans="1:19" s="158" customFormat="1" x14ac:dyDescent="0.25">
      <c r="A151" s="108"/>
      <c r="B151" s="108"/>
      <c r="C151" s="109"/>
      <c r="D151" s="110"/>
      <c r="E151" s="161"/>
      <c r="F151" s="109"/>
      <c r="G151" s="109"/>
      <c r="H151" s="108"/>
      <c r="I151" s="108"/>
      <c r="J151" s="108"/>
      <c r="K151" s="110"/>
      <c r="L151" s="108"/>
      <c r="M151" s="111"/>
      <c r="N151" s="119"/>
      <c r="O151" s="108"/>
      <c r="P151" s="108"/>
      <c r="Q151" s="108"/>
      <c r="R151" s="108"/>
      <c r="S151" s="165"/>
    </row>
    <row r="152" spans="1:19" s="158" customFormat="1" x14ac:dyDescent="0.25">
      <c r="A152" s="108"/>
      <c r="B152" s="108"/>
      <c r="C152" s="109"/>
      <c r="D152" s="110"/>
      <c r="E152" s="161"/>
      <c r="F152" s="109"/>
      <c r="G152" s="109"/>
      <c r="H152" s="108"/>
      <c r="I152" s="108"/>
      <c r="J152" s="108"/>
      <c r="K152" s="110"/>
      <c r="L152" s="108"/>
      <c r="M152" s="111"/>
      <c r="N152" s="119"/>
      <c r="O152" s="108"/>
      <c r="P152" s="108"/>
      <c r="Q152" s="108"/>
      <c r="R152" s="108"/>
      <c r="S152" s="165"/>
    </row>
    <row r="153" spans="1:19" s="158" customFormat="1" x14ac:dyDescent="0.25">
      <c r="A153" s="108"/>
      <c r="B153" s="108"/>
      <c r="C153" s="109"/>
      <c r="D153" s="110"/>
      <c r="E153" s="161"/>
      <c r="F153" s="109"/>
      <c r="G153" s="109"/>
      <c r="H153" s="108"/>
      <c r="I153" s="108"/>
      <c r="J153" s="108"/>
      <c r="K153" s="110"/>
      <c r="L153" s="108"/>
      <c r="M153" s="111"/>
      <c r="N153" s="119"/>
      <c r="O153" s="108"/>
      <c r="P153" s="108"/>
      <c r="Q153" s="108"/>
      <c r="R153" s="108"/>
      <c r="S153" s="165"/>
    </row>
    <row r="154" spans="1:19" s="158" customFormat="1" x14ac:dyDescent="0.25">
      <c r="A154" s="108"/>
      <c r="B154" s="108"/>
      <c r="C154" s="109"/>
      <c r="D154" s="110"/>
      <c r="E154" s="161"/>
      <c r="F154" s="109"/>
      <c r="G154" s="109"/>
      <c r="H154" s="108"/>
      <c r="I154" s="108"/>
      <c r="J154" s="108"/>
      <c r="K154" s="110"/>
      <c r="L154" s="108"/>
      <c r="M154" s="111"/>
      <c r="N154" s="119"/>
      <c r="O154" s="108"/>
      <c r="P154" s="108"/>
      <c r="Q154" s="108"/>
      <c r="R154" s="108"/>
      <c r="S154" s="165"/>
    </row>
    <row r="155" spans="1:19" s="158" customFormat="1" x14ac:dyDescent="0.25">
      <c r="A155" s="108"/>
      <c r="B155" s="108"/>
      <c r="C155" s="109"/>
      <c r="D155" s="110"/>
      <c r="E155" s="161"/>
      <c r="F155" s="109"/>
      <c r="G155" s="109"/>
      <c r="H155" s="108"/>
      <c r="I155" s="108"/>
      <c r="J155" s="108"/>
      <c r="K155" s="110"/>
      <c r="L155" s="108"/>
      <c r="M155" s="111"/>
      <c r="N155" s="119"/>
      <c r="O155" s="108"/>
      <c r="P155" s="108"/>
      <c r="Q155" s="108"/>
      <c r="R155" s="108"/>
      <c r="S155" s="165"/>
    </row>
    <row r="156" spans="1:19" s="158" customFormat="1" x14ac:dyDescent="0.25">
      <c r="A156" s="108"/>
      <c r="B156" s="108"/>
      <c r="C156" s="109"/>
      <c r="D156" s="110"/>
      <c r="E156" s="161"/>
      <c r="F156" s="109"/>
      <c r="G156" s="109"/>
      <c r="H156" s="108"/>
      <c r="I156" s="108"/>
      <c r="J156" s="108"/>
      <c r="K156" s="110"/>
      <c r="L156" s="108"/>
      <c r="M156" s="111"/>
      <c r="N156" s="119"/>
      <c r="O156" s="108"/>
      <c r="P156" s="108"/>
      <c r="Q156" s="108"/>
      <c r="R156" s="108"/>
      <c r="S156" s="165"/>
    </row>
    <row r="157" spans="1:19" s="158" customFormat="1" x14ac:dyDescent="0.25">
      <c r="A157" s="108"/>
      <c r="B157" s="108"/>
      <c r="C157" s="109"/>
      <c r="D157" s="110"/>
      <c r="E157" s="161"/>
      <c r="F157" s="109"/>
      <c r="G157" s="109"/>
      <c r="H157" s="108"/>
      <c r="I157" s="108"/>
      <c r="J157" s="108"/>
      <c r="K157" s="110"/>
      <c r="L157" s="108"/>
      <c r="M157" s="111"/>
      <c r="N157" s="119"/>
      <c r="O157" s="108"/>
      <c r="P157" s="108"/>
      <c r="Q157" s="108"/>
      <c r="R157" s="108"/>
      <c r="S157" s="165"/>
    </row>
    <row r="158" spans="1:19" s="158" customFormat="1" x14ac:dyDescent="0.25">
      <c r="A158" s="108"/>
      <c r="B158" s="108"/>
      <c r="C158" s="109"/>
      <c r="D158" s="110"/>
      <c r="E158" s="161"/>
      <c r="F158" s="109"/>
      <c r="G158" s="109"/>
      <c r="H158" s="108"/>
      <c r="I158" s="108"/>
      <c r="J158" s="108"/>
      <c r="K158" s="110"/>
      <c r="L158" s="108"/>
      <c r="M158" s="111"/>
      <c r="N158" s="119"/>
      <c r="O158" s="108"/>
      <c r="P158" s="108"/>
      <c r="Q158" s="108"/>
      <c r="R158" s="108"/>
      <c r="S158" s="165"/>
    </row>
    <row r="159" spans="1:19" s="158" customFormat="1" x14ac:dyDescent="0.25">
      <c r="A159" s="108"/>
      <c r="B159" s="108"/>
      <c r="C159" s="109"/>
      <c r="D159" s="110"/>
      <c r="E159" s="161"/>
      <c r="F159" s="109"/>
      <c r="G159" s="109"/>
      <c r="H159" s="108"/>
      <c r="I159" s="108"/>
      <c r="J159" s="108"/>
      <c r="K159" s="110"/>
      <c r="L159" s="108"/>
      <c r="M159" s="111"/>
      <c r="N159" s="119"/>
      <c r="O159" s="108"/>
      <c r="P159" s="108"/>
      <c r="Q159" s="108"/>
      <c r="R159" s="108"/>
      <c r="S159" s="165"/>
    </row>
    <row r="160" spans="1:19" s="158" customFormat="1" x14ac:dyDescent="0.25">
      <c r="A160" s="108"/>
      <c r="B160" s="108"/>
      <c r="C160" s="109"/>
      <c r="D160" s="110"/>
      <c r="E160" s="161"/>
      <c r="F160" s="109"/>
      <c r="G160" s="109"/>
      <c r="H160" s="108"/>
      <c r="I160" s="108"/>
      <c r="J160" s="108"/>
      <c r="K160" s="110"/>
      <c r="L160" s="108"/>
      <c r="M160" s="111"/>
      <c r="N160" s="119"/>
      <c r="O160" s="108"/>
      <c r="P160" s="108"/>
      <c r="Q160" s="108"/>
      <c r="R160" s="108"/>
      <c r="S160" s="165"/>
    </row>
    <row r="161" spans="1:19" s="158" customFormat="1" x14ac:dyDescent="0.25">
      <c r="A161" s="108"/>
      <c r="B161" s="108"/>
      <c r="C161" s="109"/>
      <c r="D161" s="110"/>
      <c r="E161" s="161"/>
      <c r="F161" s="109"/>
      <c r="G161" s="109"/>
      <c r="H161" s="108"/>
      <c r="I161" s="108"/>
      <c r="J161" s="108"/>
      <c r="K161" s="110"/>
      <c r="L161" s="108"/>
      <c r="M161" s="111"/>
      <c r="N161" s="119"/>
      <c r="O161" s="108"/>
      <c r="P161" s="108"/>
      <c r="Q161" s="108"/>
      <c r="R161" s="108"/>
      <c r="S161" s="165"/>
    </row>
    <row r="162" spans="1:19" s="158" customFormat="1" x14ac:dyDescent="0.25">
      <c r="A162" s="108"/>
      <c r="B162" s="108"/>
      <c r="C162" s="109"/>
      <c r="D162" s="110"/>
      <c r="E162" s="161"/>
      <c r="F162" s="109"/>
      <c r="G162" s="109"/>
      <c r="H162" s="108"/>
      <c r="I162" s="108"/>
      <c r="J162" s="108"/>
      <c r="K162" s="110"/>
      <c r="L162" s="108"/>
      <c r="M162" s="111"/>
      <c r="N162" s="119"/>
      <c r="O162" s="108"/>
      <c r="P162" s="108"/>
      <c r="Q162" s="108"/>
      <c r="R162" s="108"/>
      <c r="S162" s="165"/>
    </row>
    <row r="163" spans="1:19" s="158" customFormat="1" x14ac:dyDescent="0.25">
      <c r="A163" s="108"/>
      <c r="B163" s="108"/>
      <c r="C163" s="109"/>
      <c r="D163" s="110"/>
      <c r="E163" s="161"/>
      <c r="F163" s="109"/>
      <c r="G163" s="109"/>
      <c r="H163" s="108"/>
      <c r="I163" s="108"/>
      <c r="J163" s="108"/>
      <c r="K163" s="110"/>
      <c r="L163" s="108"/>
      <c r="M163" s="111"/>
      <c r="N163" s="119"/>
      <c r="O163" s="108"/>
      <c r="P163" s="108"/>
      <c r="Q163" s="108"/>
      <c r="R163" s="108"/>
      <c r="S163" s="165"/>
    </row>
    <row r="164" spans="1:19" s="158" customFormat="1" x14ac:dyDescent="0.25">
      <c r="A164" s="108"/>
      <c r="B164" s="108"/>
      <c r="C164" s="109"/>
      <c r="D164" s="110"/>
      <c r="E164" s="161"/>
      <c r="F164" s="109"/>
      <c r="G164" s="109"/>
      <c r="H164" s="108"/>
      <c r="I164" s="108"/>
      <c r="J164" s="108"/>
      <c r="K164" s="110"/>
      <c r="L164" s="108"/>
      <c r="M164" s="111"/>
      <c r="N164" s="119"/>
      <c r="O164" s="108"/>
      <c r="P164" s="108"/>
      <c r="Q164" s="108"/>
      <c r="R164" s="108"/>
      <c r="S164" s="165"/>
    </row>
    <row r="165" spans="1:19" s="158" customFormat="1" x14ac:dyDescent="0.25">
      <c r="A165" s="108"/>
      <c r="B165" s="108"/>
      <c r="C165" s="109"/>
      <c r="D165" s="110"/>
      <c r="E165" s="161"/>
      <c r="F165" s="109"/>
      <c r="G165" s="109"/>
      <c r="H165" s="108"/>
      <c r="I165" s="108"/>
      <c r="J165" s="108"/>
      <c r="K165" s="110"/>
      <c r="L165" s="108"/>
      <c r="M165" s="111"/>
      <c r="N165" s="119"/>
      <c r="O165" s="108"/>
      <c r="P165" s="108"/>
      <c r="Q165" s="108"/>
      <c r="R165" s="108"/>
      <c r="S165" s="165"/>
    </row>
    <row r="166" spans="1:19" s="158" customFormat="1" x14ac:dyDescent="0.25">
      <c r="A166" s="108"/>
      <c r="B166" s="108"/>
      <c r="C166" s="109"/>
      <c r="D166" s="110"/>
      <c r="E166" s="161"/>
      <c r="F166" s="109"/>
      <c r="G166" s="109"/>
      <c r="H166" s="108"/>
      <c r="I166" s="108"/>
      <c r="J166" s="108"/>
      <c r="K166" s="110"/>
      <c r="L166" s="108"/>
      <c r="M166" s="111"/>
      <c r="N166" s="119"/>
      <c r="O166" s="108"/>
      <c r="P166" s="108"/>
      <c r="Q166" s="108"/>
      <c r="R166" s="108"/>
      <c r="S166" s="165"/>
    </row>
    <row r="167" spans="1:19" s="158" customFormat="1" x14ac:dyDescent="0.25">
      <c r="A167" s="108"/>
      <c r="B167" s="108"/>
      <c r="C167" s="109"/>
      <c r="D167" s="110"/>
      <c r="E167" s="161"/>
      <c r="F167" s="109"/>
      <c r="G167" s="109"/>
      <c r="H167" s="108"/>
      <c r="I167" s="108"/>
      <c r="J167" s="108"/>
      <c r="K167" s="110"/>
      <c r="L167" s="108"/>
      <c r="M167" s="111"/>
      <c r="N167" s="119"/>
      <c r="O167" s="108"/>
      <c r="P167" s="108"/>
      <c r="Q167" s="108"/>
      <c r="R167" s="108"/>
      <c r="S167" s="165"/>
    </row>
    <row r="168" spans="1:19" s="158" customFormat="1" x14ac:dyDescent="0.25">
      <c r="A168" s="108"/>
      <c r="B168" s="108"/>
      <c r="C168" s="109"/>
      <c r="D168" s="110"/>
      <c r="E168" s="161"/>
      <c r="F168" s="109"/>
      <c r="G168" s="109"/>
      <c r="H168" s="108"/>
      <c r="I168" s="108"/>
      <c r="J168" s="108"/>
      <c r="K168" s="110"/>
      <c r="L168" s="108"/>
      <c r="M168" s="111"/>
      <c r="N168" s="119"/>
      <c r="O168" s="108"/>
      <c r="P168" s="108"/>
      <c r="Q168" s="108"/>
      <c r="R168" s="108"/>
      <c r="S168" s="165"/>
    </row>
    <row r="169" spans="1:19" s="158" customFormat="1" x14ac:dyDescent="0.25">
      <c r="A169" s="108"/>
      <c r="B169" s="108"/>
      <c r="C169" s="109"/>
      <c r="D169" s="110"/>
      <c r="E169" s="161"/>
      <c r="F169" s="109"/>
      <c r="G169" s="109"/>
      <c r="H169" s="108"/>
      <c r="I169" s="108"/>
      <c r="J169" s="108"/>
      <c r="K169" s="110"/>
      <c r="L169" s="108"/>
      <c r="M169" s="111"/>
      <c r="N169" s="119"/>
      <c r="O169" s="108"/>
      <c r="P169" s="108"/>
      <c r="Q169" s="108"/>
      <c r="R169" s="108"/>
      <c r="S169" s="165"/>
    </row>
    <row r="170" spans="1:19" s="158" customFormat="1" x14ac:dyDescent="0.25">
      <c r="A170" s="108"/>
      <c r="B170" s="108"/>
      <c r="C170" s="109"/>
      <c r="D170" s="110"/>
      <c r="E170" s="161"/>
      <c r="F170" s="109"/>
      <c r="G170" s="109"/>
      <c r="H170" s="108"/>
      <c r="I170" s="108"/>
      <c r="J170" s="108"/>
      <c r="K170" s="110"/>
      <c r="L170" s="108"/>
      <c r="M170" s="111"/>
      <c r="N170" s="119"/>
      <c r="O170" s="108"/>
      <c r="P170" s="108"/>
      <c r="Q170" s="108"/>
      <c r="R170" s="108"/>
      <c r="S170" s="165"/>
    </row>
    <row r="171" spans="1:19" s="158" customFormat="1" x14ac:dyDescent="0.25">
      <c r="A171" s="108"/>
      <c r="B171" s="108"/>
      <c r="C171" s="109"/>
      <c r="D171" s="110"/>
      <c r="E171" s="161"/>
      <c r="F171" s="109"/>
      <c r="G171" s="109"/>
      <c r="H171" s="108"/>
      <c r="I171" s="108"/>
      <c r="J171" s="108"/>
      <c r="K171" s="110"/>
      <c r="L171" s="108"/>
      <c r="M171" s="111"/>
      <c r="N171" s="119"/>
      <c r="O171" s="108"/>
      <c r="P171" s="108"/>
      <c r="Q171" s="108"/>
      <c r="R171" s="108"/>
      <c r="S171" s="165"/>
    </row>
    <row r="172" spans="1:19" s="158" customFormat="1" x14ac:dyDescent="0.25">
      <c r="A172" s="108"/>
      <c r="B172" s="108"/>
      <c r="C172" s="109"/>
      <c r="D172" s="110"/>
      <c r="E172" s="161"/>
      <c r="F172" s="109"/>
      <c r="G172" s="109"/>
      <c r="H172" s="108"/>
      <c r="I172" s="108"/>
      <c r="J172" s="108"/>
      <c r="K172" s="110"/>
      <c r="L172" s="108"/>
      <c r="M172" s="111"/>
      <c r="N172" s="119"/>
      <c r="O172" s="108"/>
      <c r="P172" s="108"/>
      <c r="Q172" s="108"/>
      <c r="R172" s="108"/>
      <c r="S172" s="165"/>
    </row>
    <row r="173" spans="1:19" s="158" customFormat="1" x14ac:dyDescent="0.25">
      <c r="A173" s="108"/>
      <c r="B173" s="108"/>
      <c r="C173" s="109"/>
      <c r="D173" s="110"/>
      <c r="E173" s="161"/>
      <c r="F173" s="109"/>
      <c r="G173" s="109"/>
      <c r="H173" s="108"/>
      <c r="I173" s="108"/>
      <c r="J173" s="108"/>
      <c r="K173" s="110"/>
      <c r="L173" s="108"/>
      <c r="M173" s="111"/>
      <c r="N173" s="119"/>
      <c r="O173" s="108"/>
      <c r="P173" s="108"/>
      <c r="Q173" s="108"/>
      <c r="R173" s="108"/>
      <c r="S173" s="165"/>
    </row>
    <row r="174" spans="1:19" s="158" customFormat="1" x14ac:dyDescent="0.25">
      <c r="A174" s="108"/>
      <c r="B174" s="108"/>
      <c r="C174" s="109"/>
      <c r="D174" s="110"/>
      <c r="E174" s="161"/>
      <c r="F174" s="109"/>
      <c r="G174" s="109"/>
      <c r="H174" s="108"/>
      <c r="I174" s="108"/>
      <c r="J174" s="108"/>
      <c r="K174" s="110"/>
      <c r="L174" s="108"/>
      <c r="M174" s="111"/>
      <c r="N174" s="119"/>
      <c r="O174" s="108"/>
      <c r="P174" s="108"/>
      <c r="Q174" s="108"/>
      <c r="R174" s="108"/>
      <c r="S174" s="165"/>
    </row>
    <row r="175" spans="1:19" s="158" customFormat="1" x14ac:dyDescent="0.25">
      <c r="A175" s="108"/>
      <c r="B175" s="108"/>
      <c r="C175" s="109"/>
      <c r="D175" s="110"/>
      <c r="E175" s="161"/>
      <c r="F175" s="109"/>
      <c r="G175" s="109"/>
      <c r="H175" s="108"/>
      <c r="I175" s="108"/>
      <c r="J175" s="108"/>
      <c r="K175" s="110"/>
      <c r="L175" s="108"/>
      <c r="M175" s="111"/>
      <c r="N175" s="119"/>
      <c r="O175" s="108"/>
      <c r="P175" s="108"/>
      <c r="Q175" s="108"/>
      <c r="R175" s="108"/>
      <c r="S175" s="165"/>
    </row>
    <row r="176" spans="1:19" s="158" customFormat="1" x14ac:dyDescent="0.25">
      <c r="A176" s="108"/>
      <c r="B176" s="108"/>
      <c r="C176" s="109"/>
      <c r="D176" s="110"/>
      <c r="E176" s="161"/>
      <c r="F176" s="109"/>
      <c r="G176" s="109"/>
      <c r="H176" s="108"/>
      <c r="I176" s="108"/>
      <c r="J176" s="108"/>
      <c r="K176" s="110"/>
      <c r="L176" s="108"/>
      <c r="M176" s="111"/>
      <c r="N176" s="119"/>
      <c r="O176" s="108"/>
      <c r="P176" s="108"/>
      <c r="Q176" s="108"/>
      <c r="R176" s="108"/>
      <c r="S176" s="165"/>
    </row>
    <row r="177" spans="1:19" s="158" customFormat="1" x14ac:dyDescent="0.25">
      <c r="A177" s="108"/>
      <c r="B177" s="108"/>
      <c r="C177" s="109"/>
      <c r="D177" s="110"/>
      <c r="E177" s="161"/>
      <c r="F177" s="109"/>
      <c r="G177" s="109"/>
      <c r="H177" s="108"/>
      <c r="I177" s="108"/>
      <c r="J177" s="108"/>
      <c r="K177" s="110"/>
      <c r="L177" s="108"/>
      <c r="M177" s="111"/>
      <c r="N177" s="119"/>
      <c r="O177" s="108"/>
      <c r="P177" s="108"/>
      <c r="Q177" s="108"/>
      <c r="R177" s="108"/>
      <c r="S177" s="165"/>
    </row>
    <row r="178" spans="1:19" s="158" customFormat="1" x14ac:dyDescent="0.25">
      <c r="A178" s="108"/>
      <c r="B178" s="108"/>
      <c r="C178" s="109"/>
      <c r="D178" s="110"/>
      <c r="E178" s="161"/>
      <c r="F178" s="109"/>
      <c r="G178" s="109"/>
      <c r="H178" s="108"/>
      <c r="I178" s="108"/>
      <c r="J178" s="108"/>
      <c r="K178" s="110"/>
      <c r="L178" s="108"/>
      <c r="M178" s="111"/>
      <c r="N178" s="119"/>
      <c r="O178" s="108"/>
      <c r="P178" s="108"/>
      <c r="Q178" s="108"/>
      <c r="R178" s="108"/>
      <c r="S178" s="165"/>
    </row>
    <row r="179" spans="1:19" s="158" customFormat="1" x14ac:dyDescent="0.25">
      <c r="A179" s="108"/>
      <c r="B179" s="108"/>
      <c r="C179" s="109"/>
      <c r="D179" s="110"/>
      <c r="E179" s="161"/>
      <c r="F179" s="109"/>
      <c r="G179" s="109"/>
      <c r="H179" s="108"/>
      <c r="I179" s="108"/>
      <c r="J179" s="108"/>
      <c r="K179" s="110"/>
      <c r="L179" s="108"/>
      <c r="M179" s="111"/>
      <c r="N179" s="119"/>
      <c r="O179" s="108"/>
      <c r="P179" s="108"/>
      <c r="Q179" s="108"/>
      <c r="R179" s="108"/>
      <c r="S179" s="165"/>
    </row>
    <row r="180" spans="1:19" s="158" customFormat="1" x14ac:dyDescent="0.25">
      <c r="A180" s="108"/>
      <c r="B180" s="108"/>
      <c r="C180" s="109"/>
      <c r="D180" s="110"/>
      <c r="E180" s="161"/>
      <c r="F180" s="109"/>
      <c r="G180" s="109"/>
      <c r="H180" s="108"/>
      <c r="I180" s="108"/>
      <c r="J180" s="108"/>
      <c r="K180" s="110"/>
      <c r="L180" s="108"/>
      <c r="M180" s="111"/>
      <c r="N180" s="119"/>
      <c r="O180" s="108"/>
      <c r="P180" s="108"/>
      <c r="Q180" s="108"/>
      <c r="R180" s="108"/>
      <c r="S180" s="165"/>
    </row>
    <row r="181" spans="1:19" s="158" customFormat="1" x14ac:dyDescent="0.25">
      <c r="A181" s="108"/>
      <c r="B181" s="108"/>
      <c r="C181" s="109"/>
      <c r="D181" s="110"/>
      <c r="E181" s="161"/>
      <c r="F181" s="109"/>
      <c r="G181" s="109"/>
      <c r="H181" s="108"/>
      <c r="I181" s="108"/>
      <c r="J181" s="108"/>
      <c r="K181" s="110"/>
      <c r="L181" s="108"/>
      <c r="M181" s="111"/>
      <c r="N181" s="119"/>
      <c r="O181" s="108"/>
      <c r="P181" s="108"/>
      <c r="Q181" s="108"/>
      <c r="R181" s="108"/>
      <c r="S181" s="165"/>
    </row>
    <row r="182" spans="1:19" s="158" customFormat="1" x14ac:dyDescent="0.25">
      <c r="A182" s="108"/>
      <c r="B182" s="108"/>
      <c r="C182" s="109"/>
      <c r="D182" s="110"/>
      <c r="E182" s="161"/>
      <c r="F182" s="109"/>
      <c r="G182" s="109"/>
      <c r="H182" s="108"/>
      <c r="I182" s="108"/>
      <c r="J182" s="108"/>
      <c r="K182" s="110"/>
      <c r="L182" s="108"/>
      <c r="M182" s="111"/>
      <c r="N182" s="119"/>
      <c r="O182" s="108"/>
      <c r="P182" s="108"/>
      <c r="Q182" s="108"/>
      <c r="R182" s="108"/>
      <c r="S182" s="165"/>
    </row>
    <row r="183" spans="1:19" s="158" customFormat="1" x14ac:dyDescent="0.25">
      <c r="A183" s="108"/>
      <c r="B183" s="108"/>
      <c r="C183" s="109"/>
      <c r="D183" s="110"/>
      <c r="E183" s="161"/>
      <c r="F183" s="109"/>
      <c r="G183" s="109"/>
      <c r="H183" s="108"/>
      <c r="I183" s="108"/>
      <c r="J183" s="108"/>
      <c r="K183" s="110"/>
      <c r="L183" s="108"/>
      <c r="M183" s="111"/>
      <c r="N183" s="119"/>
      <c r="O183" s="108"/>
      <c r="P183" s="108"/>
      <c r="Q183" s="108"/>
      <c r="R183" s="108"/>
      <c r="S183" s="165"/>
    </row>
    <row r="184" spans="1:19" s="158" customFormat="1" x14ac:dyDescent="0.25">
      <c r="A184" s="108"/>
      <c r="B184" s="108"/>
      <c r="C184" s="109"/>
      <c r="D184" s="110"/>
      <c r="E184" s="161"/>
      <c r="F184" s="109"/>
      <c r="G184" s="109"/>
      <c r="H184" s="108"/>
      <c r="I184" s="108"/>
      <c r="J184" s="108"/>
      <c r="K184" s="110"/>
      <c r="L184" s="108"/>
      <c r="M184" s="111"/>
      <c r="N184" s="119"/>
      <c r="O184" s="108"/>
      <c r="P184" s="108"/>
      <c r="Q184" s="108"/>
      <c r="R184" s="108"/>
      <c r="S184" s="165"/>
    </row>
    <row r="185" spans="1:19" s="158" customFormat="1" x14ac:dyDescent="0.25">
      <c r="A185" s="108"/>
      <c r="B185" s="108"/>
      <c r="C185" s="109"/>
      <c r="D185" s="110"/>
      <c r="E185" s="161"/>
      <c r="F185" s="109"/>
      <c r="G185" s="109"/>
      <c r="H185" s="108"/>
      <c r="I185" s="108"/>
      <c r="J185" s="108"/>
      <c r="K185" s="110"/>
      <c r="L185" s="108"/>
      <c r="M185" s="111"/>
      <c r="N185" s="119"/>
      <c r="O185" s="108"/>
      <c r="P185" s="108"/>
      <c r="Q185" s="108"/>
      <c r="R185" s="108"/>
      <c r="S185" s="165"/>
    </row>
    <row r="186" spans="1:19" s="158" customFormat="1" x14ac:dyDescent="0.25">
      <c r="A186" s="108"/>
      <c r="B186" s="108"/>
      <c r="C186" s="109"/>
      <c r="D186" s="110"/>
      <c r="E186" s="161"/>
      <c r="F186" s="109"/>
      <c r="G186" s="109"/>
      <c r="H186" s="108"/>
      <c r="I186" s="108"/>
      <c r="J186" s="108"/>
      <c r="K186" s="110"/>
      <c r="L186" s="108"/>
      <c r="M186" s="111"/>
      <c r="N186" s="119"/>
      <c r="O186" s="108"/>
      <c r="P186" s="108"/>
      <c r="Q186" s="108"/>
      <c r="R186" s="108"/>
      <c r="S186" s="165"/>
    </row>
    <row r="187" spans="1:19" s="158" customFormat="1" x14ac:dyDescent="0.25">
      <c r="A187" s="108"/>
      <c r="B187" s="108"/>
      <c r="C187" s="109"/>
      <c r="D187" s="110"/>
      <c r="E187" s="161"/>
      <c r="F187" s="109"/>
      <c r="G187" s="109"/>
      <c r="H187" s="108"/>
      <c r="I187" s="108"/>
      <c r="J187" s="108"/>
      <c r="K187" s="110"/>
      <c r="L187" s="108"/>
      <c r="M187" s="111"/>
      <c r="N187" s="119"/>
      <c r="O187" s="108"/>
      <c r="P187" s="108"/>
      <c r="Q187" s="108"/>
      <c r="R187" s="108"/>
      <c r="S187" s="165"/>
    </row>
    <row r="188" spans="1:19" s="158" customFormat="1" x14ac:dyDescent="0.25">
      <c r="A188" s="108"/>
      <c r="B188" s="108"/>
      <c r="C188" s="109"/>
      <c r="D188" s="110"/>
      <c r="E188" s="161"/>
      <c r="F188" s="109"/>
      <c r="G188" s="109"/>
      <c r="H188" s="108"/>
      <c r="I188" s="108"/>
      <c r="J188" s="108"/>
      <c r="K188" s="110"/>
      <c r="L188" s="108"/>
      <c r="M188" s="111"/>
      <c r="N188" s="119"/>
      <c r="O188" s="108"/>
      <c r="P188" s="108"/>
      <c r="Q188" s="108"/>
      <c r="R188" s="108"/>
      <c r="S188" s="165"/>
    </row>
    <row r="189" spans="1:19" s="158" customFormat="1" x14ac:dyDescent="0.25">
      <c r="A189" s="108"/>
      <c r="B189" s="108"/>
      <c r="C189" s="109"/>
      <c r="D189" s="110"/>
      <c r="E189" s="161"/>
      <c r="F189" s="109"/>
      <c r="G189" s="109"/>
      <c r="H189" s="108"/>
      <c r="I189" s="108"/>
      <c r="J189" s="108"/>
      <c r="K189" s="110"/>
      <c r="L189" s="108"/>
      <c r="M189" s="111"/>
      <c r="N189" s="119"/>
      <c r="O189" s="108"/>
      <c r="P189" s="108"/>
      <c r="Q189" s="108"/>
      <c r="R189" s="108"/>
      <c r="S189" s="165"/>
    </row>
    <row r="190" spans="1:19" s="158" customFormat="1" x14ac:dyDescent="0.25">
      <c r="A190" s="108"/>
      <c r="B190" s="108"/>
      <c r="C190" s="109"/>
      <c r="D190" s="110"/>
      <c r="E190" s="161"/>
      <c r="F190" s="109"/>
      <c r="G190" s="109"/>
      <c r="H190" s="108"/>
      <c r="I190" s="108"/>
      <c r="J190" s="108"/>
      <c r="K190" s="110"/>
      <c r="L190" s="108"/>
      <c r="M190" s="111"/>
      <c r="N190" s="119"/>
      <c r="O190" s="108"/>
      <c r="P190" s="108"/>
      <c r="Q190" s="108"/>
      <c r="R190" s="108"/>
      <c r="S190" s="165"/>
    </row>
    <row r="191" spans="1:19" s="158" customFormat="1" x14ac:dyDescent="0.25">
      <c r="A191" s="108"/>
      <c r="B191" s="108"/>
      <c r="C191" s="109"/>
      <c r="D191" s="110"/>
      <c r="E191" s="161"/>
      <c r="F191" s="109"/>
      <c r="G191" s="109"/>
      <c r="H191" s="108"/>
      <c r="I191" s="108"/>
      <c r="J191" s="108"/>
      <c r="K191" s="110"/>
      <c r="L191" s="108"/>
      <c r="M191" s="111"/>
      <c r="N191" s="119"/>
      <c r="O191" s="108"/>
      <c r="P191" s="108"/>
      <c r="Q191" s="108"/>
      <c r="R191" s="108"/>
      <c r="S191" s="165"/>
    </row>
    <row r="192" spans="1:19" s="158" customFormat="1" x14ac:dyDescent="0.25">
      <c r="A192" s="108"/>
      <c r="B192" s="108"/>
      <c r="C192" s="109"/>
      <c r="D192" s="110"/>
      <c r="E192" s="161"/>
      <c r="F192" s="109"/>
      <c r="G192" s="109"/>
      <c r="H192" s="108"/>
      <c r="I192" s="108"/>
      <c r="J192" s="108"/>
      <c r="K192" s="110"/>
      <c r="L192" s="108"/>
      <c r="M192" s="111"/>
      <c r="N192" s="119"/>
      <c r="O192" s="108"/>
      <c r="P192" s="108"/>
      <c r="Q192" s="108"/>
      <c r="R192" s="108"/>
      <c r="S192" s="165"/>
    </row>
    <row r="193" spans="1:19" s="158" customFormat="1" x14ac:dyDescent="0.25">
      <c r="A193" s="108"/>
      <c r="B193" s="108"/>
      <c r="C193" s="109"/>
      <c r="D193" s="110"/>
      <c r="E193" s="161"/>
      <c r="F193" s="109"/>
      <c r="G193" s="109"/>
      <c r="H193" s="108"/>
      <c r="I193" s="108"/>
      <c r="J193" s="108"/>
      <c r="K193" s="110"/>
      <c r="L193" s="108"/>
      <c r="M193" s="111"/>
      <c r="N193" s="119"/>
      <c r="O193" s="108"/>
      <c r="P193" s="108"/>
      <c r="Q193" s="108"/>
      <c r="R193" s="108"/>
      <c r="S193" s="165"/>
    </row>
    <row r="194" spans="1:19" s="158" customFormat="1" x14ac:dyDescent="0.25">
      <c r="A194" s="108"/>
      <c r="B194" s="108"/>
      <c r="C194" s="109"/>
      <c r="D194" s="110"/>
      <c r="E194" s="161"/>
      <c r="F194" s="109"/>
      <c r="G194" s="109"/>
      <c r="H194" s="108"/>
      <c r="I194" s="108"/>
      <c r="J194" s="108"/>
      <c r="K194" s="110"/>
      <c r="L194" s="108"/>
      <c r="M194" s="111"/>
      <c r="N194" s="119"/>
      <c r="O194" s="108"/>
      <c r="P194" s="108"/>
      <c r="Q194" s="108"/>
      <c r="R194" s="108"/>
      <c r="S194" s="165"/>
    </row>
    <row r="195" spans="1:19" s="158" customFormat="1" x14ac:dyDescent="0.25">
      <c r="A195" s="108"/>
      <c r="B195" s="108"/>
      <c r="C195" s="109"/>
      <c r="D195" s="110"/>
      <c r="E195" s="161"/>
      <c r="F195" s="109"/>
      <c r="G195" s="109"/>
      <c r="H195" s="108"/>
      <c r="I195" s="108"/>
      <c r="J195" s="108"/>
      <c r="K195" s="110"/>
      <c r="L195" s="108"/>
      <c r="M195" s="111"/>
      <c r="N195" s="119"/>
      <c r="O195" s="108"/>
      <c r="P195" s="108"/>
      <c r="Q195" s="108"/>
      <c r="R195" s="108"/>
      <c r="S195" s="165"/>
    </row>
    <row r="196" spans="1:19" s="158" customFormat="1" x14ac:dyDescent="0.25">
      <c r="A196" s="108"/>
      <c r="B196" s="108"/>
      <c r="C196" s="109"/>
      <c r="D196" s="110"/>
      <c r="E196" s="161"/>
      <c r="F196" s="109"/>
      <c r="G196" s="109"/>
      <c r="H196" s="108"/>
      <c r="I196" s="108"/>
      <c r="J196" s="108"/>
      <c r="K196" s="110"/>
      <c r="L196" s="108"/>
      <c r="M196" s="111"/>
      <c r="N196" s="119"/>
      <c r="O196" s="108"/>
      <c r="P196" s="108"/>
      <c r="Q196" s="108"/>
      <c r="R196" s="108"/>
      <c r="S196" s="165"/>
    </row>
    <row r="197" spans="1:19" s="158" customFormat="1" x14ac:dyDescent="0.25">
      <c r="A197" s="108"/>
      <c r="B197" s="108"/>
      <c r="C197" s="109"/>
      <c r="D197" s="110"/>
      <c r="E197" s="161"/>
      <c r="F197" s="109"/>
      <c r="G197" s="109"/>
      <c r="H197" s="108"/>
      <c r="I197" s="108"/>
      <c r="J197" s="108"/>
      <c r="K197" s="110"/>
      <c r="L197" s="108"/>
      <c r="M197" s="111"/>
      <c r="N197" s="119"/>
      <c r="O197" s="108"/>
      <c r="P197" s="108"/>
      <c r="Q197" s="108"/>
      <c r="R197" s="108"/>
      <c r="S197" s="165"/>
    </row>
    <row r="198" spans="1:19" s="158" customFormat="1" x14ac:dyDescent="0.25">
      <c r="A198" s="108"/>
      <c r="B198" s="108"/>
      <c r="C198" s="109"/>
      <c r="D198" s="110"/>
      <c r="E198" s="161"/>
      <c r="F198" s="109"/>
      <c r="G198" s="109"/>
      <c r="H198" s="108"/>
      <c r="I198" s="108"/>
      <c r="J198" s="108"/>
      <c r="K198" s="110"/>
      <c r="L198" s="108"/>
      <c r="M198" s="111"/>
      <c r="N198" s="119"/>
      <c r="O198" s="108"/>
      <c r="P198" s="108"/>
      <c r="Q198" s="108"/>
      <c r="R198" s="108"/>
      <c r="S198" s="165"/>
    </row>
    <row r="199" spans="1:19" s="158" customFormat="1" x14ac:dyDescent="0.25">
      <c r="A199" s="108"/>
      <c r="B199" s="108"/>
      <c r="C199" s="109"/>
      <c r="D199" s="110"/>
      <c r="E199" s="161"/>
      <c r="F199" s="109"/>
      <c r="G199" s="109"/>
      <c r="H199" s="108"/>
      <c r="I199" s="108"/>
      <c r="J199" s="108"/>
      <c r="K199" s="110"/>
      <c r="L199" s="108"/>
      <c r="M199" s="111"/>
      <c r="N199" s="119"/>
      <c r="O199" s="108"/>
      <c r="P199" s="108"/>
      <c r="Q199" s="108"/>
      <c r="R199" s="108"/>
      <c r="S199" s="165"/>
    </row>
    <row r="200" spans="1:19" s="158" customFormat="1" x14ac:dyDescent="0.25">
      <c r="A200" s="108"/>
      <c r="B200" s="108"/>
      <c r="C200" s="109"/>
      <c r="D200" s="110"/>
      <c r="E200" s="161"/>
      <c r="F200" s="109"/>
      <c r="G200" s="109"/>
      <c r="H200" s="108"/>
      <c r="I200" s="108"/>
      <c r="J200" s="108"/>
      <c r="K200" s="110"/>
      <c r="L200" s="108"/>
      <c r="M200" s="111"/>
      <c r="N200" s="119"/>
      <c r="O200" s="108"/>
      <c r="P200" s="108"/>
      <c r="Q200" s="108"/>
      <c r="R200" s="108"/>
      <c r="S200" s="165"/>
    </row>
    <row r="201" spans="1:19" s="158" customFormat="1" x14ac:dyDescent="0.25">
      <c r="A201" s="108"/>
      <c r="B201" s="108"/>
      <c r="C201" s="109"/>
      <c r="D201" s="110"/>
      <c r="E201" s="161"/>
      <c r="F201" s="109"/>
      <c r="G201" s="109"/>
      <c r="H201" s="108"/>
      <c r="I201" s="108"/>
      <c r="J201" s="108"/>
      <c r="K201" s="110"/>
      <c r="L201" s="108"/>
      <c r="M201" s="111"/>
      <c r="N201" s="119"/>
      <c r="O201" s="108"/>
      <c r="P201" s="108"/>
      <c r="Q201" s="108"/>
      <c r="R201" s="108"/>
      <c r="S201" s="165"/>
    </row>
    <row r="202" spans="1:19" s="158" customFormat="1" x14ac:dyDescent="0.25">
      <c r="A202" s="108"/>
      <c r="B202" s="108"/>
      <c r="C202" s="109"/>
      <c r="D202" s="110"/>
      <c r="E202" s="161"/>
      <c r="F202" s="109"/>
      <c r="G202" s="109"/>
      <c r="H202" s="108"/>
      <c r="I202" s="108"/>
      <c r="J202" s="108"/>
      <c r="K202" s="110"/>
      <c r="L202" s="108"/>
      <c r="M202" s="111"/>
      <c r="N202" s="119"/>
      <c r="O202" s="108"/>
      <c r="P202" s="108"/>
      <c r="Q202" s="108"/>
      <c r="R202" s="108"/>
      <c r="S202" s="165"/>
    </row>
    <row r="203" spans="1:19" s="158" customFormat="1" x14ac:dyDescent="0.25">
      <c r="A203" s="108"/>
      <c r="B203" s="108"/>
      <c r="C203" s="109"/>
      <c r="D203" s="110"/>
      <c r="E203" s="161"/>
      <c r="F203" s="109"/>
      <c r="G203" s="109"/>
      <c r="H203" s="108"/>
      <c r="I203" s="108"/>
      <c r="J203" s="108"/>
      <c r="K203" s="110"/>
      <c r="L203" s="108"/>
      <c r="M203" s="111"/>
      <c r="N203" s="119"/>
      <c r="O203" s="108"/>
      <c r="P203" s="108"/>
      <c r="Q203" s="108"/>
      <c r="R203" s="108"/>
      <c r="S203" s="165"/>
    </row>
    <row r="204" spans="1:19" s="158" customFormat="1" x14ac:dyDescent="0.25">
      <c r="A204" s="108"/>
      <c r="B204" s="108"/>
      <c r="C204" s="109"/>
      <c r="D204" s="110"/>
      <c r="E204" s="161"/>
      <c r="F204" s="109"/>
      <c r="G204" s="109"/>
      <c r="H204" s="108"/>
      <c r="I204" s="108"/>
      <c r="J204" s="108"/>
      <c r="K204" s="110"/>
      <c r="L204" s="108"/>
      <c r="M204" s="111"/>
      <c r="N204" s="119"/>
      <c r="O204" s="108"/>
      <c r="P204" s="108"/>
      <c r="Q204" s="108"/>
      <c r="R204" s="108"/>
      <c r="S204" s="165"/>
    </row>
    <row r="205" spans="1:19" s="158" customFormat="1" x14ac:dyDescent="0.25">
      <c r="A205" s="108"/>
      <c r="B205" s="108"/>
      <c r="C205" s="109"/>
      <c r="D205" s="110"/>
      <c r="E205" s="161"/>
      <c r="F205" s="109"/>
      <c r="G205" s="109"/>
      <c r="H205" s="108"/>
      <c r="I205" s="108"/>
      <c r="J205" s="108"/>
      <c r="K205" s="110"/>
      <c r="L205" s="108"/>
      <c r="M205" s="111"/>
      <c r="N205" s="119"/>
      <c r="O205" s="108"/>
      <c r="P205" s="108"/>
      <c r="Q205" s="108"/>
      <c r="R205" s="108"/>
      <c r="S205" s="165"/>
    </row>
    <row r="206" spans="1:19" s="158" customFormat="1" x14ac:dyDescent="0.25">
      <c r="A206" s="108"/>
      <c r="B206" s="108"/>
      <c r="C206" s="109"/>
      <c r="D206" s="110"/>
      <c r="E206" s="161"/>
      <c r="F206" s="109"/>
      <c r="G206" s="109"/>
      <c r="H206" s="108"/>
      <c r="I206" s="108"/>
      <c r="J206" s="108"/>
      <c r="K206" s="110"/>
      <c r="L206" s="108"/>
      <c r="M206" s="111"/>
      <c r="N206" s="119"/>
      <c r="O206" s="108"/>
      <c r="P206" s="108"/>
      <c r="Q206" s="108"/>
      <c r="R206" s="108"/>
      <c r="S206" s="165"/>
    </row>
    <row r="207" spans="1:19" s="158" customFormat="1" x14ac:dyDescent="0.25">
      <c r="A207" s="108"/>
      <c r="B207" s="108"/>
      <c r="C207" s="109"/>
      <c r="D207" s="110"/>
      <c r="E207" s="161"/>
      <c r="F207" s="109"/>
      <c r="G207" s="109"/>
      <c r="H207" s="108"/>
      <c r="I207" s="108"/>
      <c r="J207" s="108"/>
      <c r="K207" s="110"/>
      <c r="L207" s="108"/>
      <c r="M207" s="111"/>
      <c r="N207" s="119"/>
      <c r="O207" s="108"/>
      <c r="P207" s="108"/>
      <c r="Q207" s="108"/>
      <c r="R207" s="108"/>
      <c r="S207" s="165"/>
    </row>
    <row r="208" spans="1:19" s="158" customFormat="1" x14ac:dyDescent="0.25">
      <c r="A208" s="108"/>
      <c r="B208" s="108"/>
      <c r="C208" s="109"/>
      <c r="D208" s="110"/>
      <c r="E208" s="161"/>
      <c r="F208" s="109"/>
      <c r="G208" s="109"/>
      <c r="H208" s="108"/>
      <c r="I208" s="108"/>
      <c r="J208" s="108"/>
      <c r="K208" s="110"/>
      <c r="L208" s="108"/>
      <c r="M208" s="111"/>
      <c r="N208" s="119"/>
      <c r="O208" s="108"/>
      <c r="P208" s="108"/>
      <c r="Q208" s="108"/>
      <c r="R208" s="108"/>
      <c r="S208" s="165"/>
    </row>
    <row r="209" spans="1:19" s="158" customFormat="1" x14ac:dyDescent="0.25">
      <c r="A209" s="108"/>
      <c r="B209" s="108"/>
      <c r="C209" s="109"/>
      <c r="D209" s="110"/>
      <c r="E209" s="161"/>
      <c r="F209" s="109"/>
      <c r="G209" s="109"/>
      <c r="H209" s="108"/>
      <c r="I209" s="108"/>
      <c r="J209" s="108"/>
      <c r="K209" s="110"/>
      <c r="L209" s="108"/>
      <c r="M209" s="111"/>
      <c r="N209" s="119"/>
      <c r="O209" s="108"/>
      <c r="P209" s="108"/>
      <c r="Q209" s="108"/>
      <c r="R209" s="108"/>
      <c r="S209" s="165"/>
    </row>
    <row r="210" spans="1:19" s="158" customFormat="1" x14ac:dyDescent="0.25">
      <c r="A210" s="108"/>
      <c r="B210" s="108"/>
      <c r="C210" s="109"/>
      <c r="D210" s="110"/>
      <c r="E210" s="161"/>
      <c r="F210" s="109"/>
      <c r="G210" s="109"/>
      <c r="H210" s="108"/>
      <c r="I210" s="108"/>
      <c r="J210" s="108"/>
      <c r="K210" s="110"/>
      <c r="L210" s="108"/>
      <c r="M210" s="111"/>
      <c r="N210" s="119"/>
      <c r="O210" s="108"/>
      <c r="P210" s="108"/>
      <c r="Q210" s="108"/>
      <c r="R210" s="108"/>
      <c r="S210" s="165"/>
    </row>
    <row r="211" spans="1:19" s="158" customFormat="1" x14ac:dyDescent="0.25">
      <c r="A211" s="108"/>
      <c r="B211" s="108"/>
      <c r="C211" s="109"/>
      <c r="D211" s="110"/>
      <c r="E211" s="161"/>
      <c r="F211" s="109"/>
      <c r="G211" s="109"/>
      <c r="H211" s="108"/>
      <c r="I211" s="108"/>
      <c r="J211" s="108"/>
      <c r="K211" s="110"/>
      <c r="L211" s="108"/>
      <c r="M211" s="111"/>
      <c r="N211" s="119"/>
      <c r="O211" s="108"/>
      <c r="P211" s="108"/>
      <c r="Q211" s="108"/>
      <c r="R211" s="108"/>
      <c r="S211" s="165"/>
    </row>
    <row r="212" spans="1:19" s="158" customFormat="1" x14ac:dyDescent="0.25">
      <c r="A212" s="108"/>
      <c r="B212" s="108"/>
      <c r="C212" s="109"/>
      <c r="D212" s="110"/>
      <c r="E212" s="161"/>
      <c r="F212" s="109"/>
      <c r="G212" s="109"/>
      <c r="H212" s="108"/>
      <c r="I212" s="108"/>
      <c r="J212" s="108"/>
      <c r="K212" s="110"/>
      <c r="L212" s="108"/>
      <c r="M212" s="111"/>
      <c r="N212" s="119"/>
      <c r="O212" s="108"/>
      <c r="P212" s="108"/>
      <c r="Q212" s="108"/>
      <c r="R212" s="108"/>
      <c r="S212" s="165"/>
    </row>
    <row r="213" spans="1:19" s="158" customFormat="1" x14ac:dyDescent="0.25">
      <c r="A213" s="108"/>
      <c r="B213" s="108"/>
      <c r="C213" s="109"/>
      <c r="D213" s="110"/>
      <c r="E213" s="161"/>
      <c r="F213" s="109"/>
      <c r="G213" s="109"/>
      <c r="H213" s="108"/>
      <c r="I213" s="108"/>
      <c r="J213" s="108"/>
      <c r="K213" s="110"/>
      <c r="L213" s="108"/>
      <c r="M213" s="111"/>
      <c r="N213" s="119"/>
      <c r="O213" s="108"/>
      <c r="P213" s="108"/>
      <c r="Q213" s="108"/>
      <c r="R213" s="108"/>
      <c r="S213" s="165"/>
    </row>
    <row r="214" spans="1:19" s="158" customFormat="1" x14ac:dyDescent="0.25">
      <c r="A214" s="108"/>
      <c r="B214" s="108"/>
      <c r="C214" s="109"/>
      <c r="D214" s="110"/>
      <c r="E214" s="161"/>
      <c r="F214" s="109"/>
      <c r="G214" s="109"/>
      <c r="H214" s="108"/>
      <c r="I214" s="108"/>
      <c r="J214" s="108"/>
      <c r="K214" s="110"/>
      <c r="L214" s="108"/>
      <c r="M214" s="111"/>
      <c r="N214" s="119"/>
      <c r="O214" s="108"/>
      <c r="P214" s="108"/>
      <c r="Q214" s="108"/>
      <c r="R214" s="108"/>
      <c r="S214" s="165"/>
    </row>
    <row r="215" spans="1:19" s="158" customFormat="1" x14ac:dyDescent="0.25">
      <c r="A215" s="108"/>
      <c r="B215" s="108"/>
      <c r="C215" s="109"/>
      <c r="D215" s="110"/>
      <c r="E215" s="161"/>
      <c r="F215" s="109"/>
      <c r="G215" s="109"/>
      <c r="H215" s="108"/>
      <c r="I215" s="108"/>
      <c r="J215" s="108"/>
      <c r="K215" s="110"/>
      <c r="L215" s="108"/>
      <c r="M215" s="111"/>
      <c r="N215" s="119"/>
      <c r="O215" s="108"/>
      <c r="P215" s="108"/>
      <c r="Q215" s="108"/>
      <c r="R215" s="108"/>
      <c r="S215" s="165"/>
    </row>
    <row r="216" spans="1:19" s="158" customFormat="1" x14ac:dyDescent="0.25">
      <c r="A216" s="108"/>
      <c r="B216" s="108"/>
      <c r="C216" s="109"/>
      <c r="D216" s="110"/>
      <c r="E216" s="161"/>
      <c r="F216" s="109"/>
      <c r="G216" s="109"/>
      <c r="H216" s="108"/>
      <c r="I216" s="108"/>
      <c r="J216" s="108"/>
      <c r="K216" s="110"/>
      <c r="L216" s="108"/>
      <c r="M216" s="111"/>
      <c r="N216" s="119"/>
      <c r="O216" s="108"/>
      <c r="P216" s="108"/>
      <c r="Q216" s="108"/>
      <c r="R216" s="108"/>
      <c r="S216" s="165"/>
    </row>
    <row r="217" spans="1:19" s="158" customFormat="1" x14ac:dyDescent="0.25">
      <c r="A217" s="108"/>
      <c r="B217" s="108"/>
      <c r="C217" s="109"/>
      <c r="D217" s="110"/>
      <c r="E217" s="161"/>
      <c r="F217" s="109"/>
      <c r="G217" s="109"/>
      <c r="H217" s="108"/>
      <c r="I217" s="108"/>
      <c r="J217" s="108"/>
      <c r="K217" s="110"/>
      <c r="L217" s="108"/>
      <c r="M217" s="111"/>
      <c r="N217" s="119"/>
      <c r="O217" s="108"/>
      <c r="P217" s="108"/>
      <c r="Q217" s="108"/>
      <c r="R217" s="108"/>
      <c r="S217" s="165"/>
    </row>
    <row r="218" spans="1:19" s="158" customFormat="1" x14ac:dyDescent="0.25">
      <c r="A218" s="108"/>
      <c r="B218" s="108"/>
      <c r="C218" s="109"/>
      <c r="D218" s="110"/>
      <c r="E218" s="161"/>
      <c r="F218" s="109"/>
      <c r="G218" s="109"/>
      <c r="H218" s="108"/>
      <c r="I218" s="108"/>
      <c r="J218" s="108"/>
      <c r="K218" s="110"/>
      <c r="L218" s="108"/>
      <c r="M218" s="111"/>
      <c r="N218" s="119"/>
      <c r="O218" s="108"/>
      <c r="P218" s="108"/>
      <c r="Q218" s="108"/>
      <c r="R218" s="108"/>
      <c r="S218" s="165"/>
    </row>
    <row r="219" spans="1:19" s="158" customFormat="1" x14ac:dyDescent="0.25">
      <c r="A219" s="108"/>
      <c r="B219" s="108"/>
      <c r="C219" s="109"/>
      <c r="D219" s="110"/>
      <c r="E219" s="161"/>
      <c r="F219" s="109"/>
      <c r="G219" s="109"/>
      <c r="H219" s="108"/>
      <c r="I219" s="108"/>
      <c r="J219" s="108"/>
      <c r="K219" s="110"/>
      <c r="L219" s="108"/>
      <c r="M219" s="111"/>
      <c r="N219" s="119"/>
      <c r="O219" s="108"/>
      <c r="P219" s="108"/>
      <c r="Q219" s="108"/>
      <c r="R219" s="108"/>
      <c r="S219" s="165"/>
    </row>
    <row r="220" spans="1:19" s="158" customFormat="1" x14ac:dyDescent="0.25">
      <c r="A220" s="108"/>
      <c r="B220" s="108"/>
      <c r="C220" s="109"/>
      <c r="D220" s="110"/>
      <c r="E220" s="161"/>
      <c r="F220" s="109"/>
      <c r="G220" s="109"/>
      <c r="H220" s="108"/>
      <c r="I220" s="108"/>
      <c r="J220" s="108"/>
      <c r="K220" s="110"/>
      <c r="L220" s="108"/>
      <c r="M220" s="111"/>
      <c r="N220" s="119"/>
      <c r="O220" s="108"/>
      <c r="P220" s="108"/>
      <c r="Q220" s="108"/>
      <c r="R220" s="108"/>
      <c r="S220" s="165"/>
    </row>
    <row r="221" spans="1:19" s="158" customFormat="1" x14ac:dyDescent="0.25">
      <c r="A221" s="108"/>
      <c r="B221" s="108"/>
      <c r="C221" s="109"/>
      <c r="D221" s="110"/>
      <c r="E221" s="161"/>
      <c r="F221" s="109"/>
      <c r="G221" s="109"/>
      <c r="H221" s="108"/>
      <c r="I221" s="108"/>
      <c r="J221" s="108"/>
      <c r="K221" s="110"/>
      <c r="L221" s="108"/>
      <c r="M221" s="111"/>
      <c r="N221" s="119"/>
      <c r="O221" s="108"/>
      <c r="P221" s="108"/>
      <c r="Q221" s="108"/>
      <c r="R221" s="108"/>
      <c r="S221" s="165"/>
    </row>
    <row r="222" spans="1:19" s="158" customFormat="1" x14ac:dyDescent="0.25">
      <c r="A222" s="108"/>
      <c r="B222" s="108"/>
      <c r="C222" s="109"/>
      <c r="D222" s="110"/>
      <c r="E222" s="161"/>
      <c r="F222" s="109"/>
      <c r="G222" s="109"/>
      <c r="H222" s="108"/>
      <c r="I222" s="108"/>
      <c r="J222" s="108"/>
      <c r="K222" s="110"/>
      <c r="L222" s="108"/>
      <c r="M222" s="111"/>
      <c r="N222" s="119"/>
      <c r="O222" s="108"/>
      <c r="P222" s="108"/>
      <c r="Q222" s="108"/>
      <c r="R222" s="108"/>
      <c r="S222" s="165"/>
    </row>
    <row r="223" spans="1:19" s="158" customFormat="1" x14ac:dyDescent="0.25">
      <c r="A223" s="108"/>
      <c r="B223" s="108"/>
      <c r="C223" s="109"/>
      <c r="D223" s="110"/>
      <c r="E223" s="161"/>
      <c r="F223" s="109"/>
      <c r="G223" s="109"/>
      <c r="H223" s="108"/>
      <c r="I223" s="108"/>
      <c r="J223" s="108"/>
      <c r="K223" s="110"/>
      <c r="L223" s="108"/>
      <c r="M223" s="111"/>
      <c r="N223" s="119"/>
      <c r="O223" s="108"/>
      <c r="P223" s="108"/>
      <c r="Q223" s="108"/>
      <c r="R223" s="108"/>
      <c r="S223" s="165"/>
    </row>
    <row r="224" spans="1:19" s="158" customFormat="1" x14ac:dyDescent="0.25">
      <c r="A224" s="108"/>
      <c r="B224" s="108"/>
      <c r="C224" s="109"/>
      <c r="D224" s="110"/>
      <c r="E224" s="161"/>
      <c r="F224" s="109"/>
      <c r="G224" s="109"/>
      <c r="H224" s="108"/>
      <c r="I224" s="108"/>
      <c r="J224" s="108"/>
      <c r="K224" s="110"/>
      <c r="L224" s="108"/>
      <c r="M224" s="111"/>
      <c r="N224" s="119"/>
      <c r="O224" s="108"/>
      <c r="P224" s="108"/>
      <c r="Q224" s="108"/>
      <c r="R224" s="108"/>
      <c r="S224" s="165"/>
    </row>
    <row r="225" spans="1:19" s="158" customFormat="1" x14ac:dyDescent="0.25">
      <c r="A225" s="108"/>
      <c r="B225" s="108"/>
      <c r="C225" s="109"/>
      <c r="D225" s="110"/>
      <c r="E225" s="161"/>
      <c r="F225" s="109"/>
      <c r="G225" s="109"/>
      <c r="H225" s="108"/>
      <c r="I225" s="108"/>
      <c r="J225" s="108"/>
      <c r="K225" s="110"/>
      <c r="L225" s="108"/>
      <c r="M225" s="111"/>
      <c r="N225" s="119"/>
      <c r="O225" s="108"/>
      <c r="P225" s="108"/>
      <c r="Q225" s="108"/>
      <c r="R225" s="108"/>
      <c r="S225" s="165"/>
    </row>
    <row r="226" spans="1:19" s="158" customFormat="1" x14ac:dyDescent="0.25">
      <c r="A226" s="108"/>
      <c r="B226" s="108"/>
      <c r="C226" s="109"/>
      <c r="D226" s="110"/>
      <c r="E226" s="161"/>
      <c r="F226" s="109"/>
      <c r="G226" s="109"/>
      <c r="H226" s="108"/>
      <c r="I226" s="108"/>
      <c r="J226" s="108"/>
      <c r="K226" s="110"/>
      <c r="L226" s="108"/>
      <c r="M226" s="111"/>
      <c r="N226" s="119"/>
      <c r="O226" s="108"/>
      <c r="P226" s="108"/>
      <c r="Q226" s="108"/>
      <c r="R226" s="108"/>
      <c r="S226" s="165"/>
    </row>
    <row r="227" spans="1:19" s="158" customFormat="1" x14ac:dyDescent="0.25">
      <c r="A227" s="108"/>
      <c r="B227" s="108"/>
      <c r="C227" s="109"/>
      <c r="D227" s="110"/>
      <c r="E227" s="161"/>
      <c r="F227" s="109"/>
      <c r="G227" s="109"/>
      <c r="H227" s="108"/>
      <c r="I227" s="108"/>
      <c r="J227" s="108"/>
      <c r="K227" s="110"/>
      <c r="L227" s="108"/>
      <c r="M227" s="111"/>
      <c r="N227" s="119"/>
      <c r="O227" s="108"/>
      <c r="P227" s="108"/>
      <c r="Q227" s="108"/>
      <c r="R227" s="108"/>
      <c r="S227" s="165"/>
    </row>
    <row r="228" spans="1:19" s="158" customFormat="1" x14ac:dyDescent="0.25">
      <c r="A228" s="108"/>
      <c r="B228" s="108"/>
      <c r="C228" s="109"/>
      <c r="D228" s="110"/>
      <c r="E228" s="161"/>
      <c r="F228" s="109"/>
      <c r="G228" s="109"/>
      <c r="H228" s="108"/>
      <c r="I228" s="108"/>
      <c r="J228" s="108"/>
      <c r="K228" s="110"/>
      <c r="L228" s="108"/>
      <c r="M228" s="111"/>
      <c r="N228" s="119"/>
      <c r="O228" s="108"/>
      <c r="P228" s="108"/>
      <c r="Q228" s="108"/>
      <c r="R228" s="108"/>
      <c r="S228" s="165"/>
    </row>
    <row r="229" spans="1:19" s="158" customFormat="1" x14ac:dyDescent="0.25">
      <c r="A229" s="108"/>
      <c r="B229" s="108"/>
      <c r="C229" s="109"/>
      <c r="D229" s="110"/>
      <c r="E229" s="161"/>
      <c r="F229" s="109"/>
      <c r="G229" s="109"/>
      <c r="H229" s="108"/>
      <c r="I229" s="108"/>
      <c r="J229" s="108"/>
      <c r="K229" s="110"/>
      <c r="L229" s="108"/>
      <c r="M229" s="111"/>
      <c r="N229" s="119"/>
      <c r="O229" s="108"/>
      <c r="P229" s="108"/>
      <c r="Q229" s="108"/>
      <c r="R229" s="108"/>
      <c r="S229" s="165"/>
    </row>
    <row r="230" spans="1:19" s="158" customFormat="1" x14ac:dyDescent="0.25">
      <c r="A230" s="108"/>
      <c r="B230" s="108"/>
      <c r="C230" s="109"/>
      <c r="D230" s="110"/>
      <c r="E230" s="161"/>
      <c r="F230" s="109"/>
      <c r="G230" s="109"/>
      <c r="H230" s="108"/>
      <c r="I230" s="108"/>
      <c r="J230" s="108"/>
      <c r="K230" s="110"/>
      <c r="L230" s="108"/>
      <c r="M230" s="111"/>
      <c r="N230" s="119"/>
      <c r="O230" s="108"/>
      <c r="P230" s="108"/>
      <c r="Q230" s="108"/>
      <c r="R230" s="108"/>
      <c r="S230" s="165"/>
    </row>
    <row r="231" spans="1:19" s="158" customFormat="1" x14ac:dyDescent="0.25">
      <c r="A231" s="108"/>
      <c r="B231" s="108"/>
      <c r="C231" s="109"/>
      <c r="D231" s="110"/>
      <c r="E231" s="161"/>
      <c r="F231" s="109"/>
      <c r="G231" s="109"/>
      <c r="H231" s="108"/>
      <c r="I231" s="108"/>
      <c r="J231" s="108"/>
      <c r="K231" s="110"/>
      <c r="L231" s="108"/>
      <c r="M231" s="111"/>
      <c r="N231" s="119"/>
      <c r="O231" s="108"/>
      <c r="P231" s="108"/>
      <c r="Q231" s="108"/>
      <c r="R231" s="108"/>
      <c r="S231" s="165"/>
    </row>
    <row r="232" spans="1:19" s="158" customFormat="1" x14ac:dyDescent="0.25">
      <c r="A232" s="108"/>
      <c r="B232" s="108"/>
      <c r="C232" s="109"/>
      <c r="D232" s="110"/>
      <c r="E232" s="161"/>
      <c r="F232" s="109"/>
      <c r="G232" s="109"/>
      <c r="H232" s="108"/>
      <c r="I232" s="108"/>
      <c r="J232" s="108"/>
      <c r="K232" s="110"/>
      <c r="L232" s="108"/>
      <c r="M232" s="111"/>
      <c r="N232" s="119"/>
      <c r="O232" s="108"/>
      <c r="P232" s="108"/>
      <c r="Q232" s="108"/>
      <c r="R232" s="108"/>
      <c r="S232" s="165"/>
    </row>
    <row r="233" spans="1:19" s="158" customFormat="1" x14ac:dyDescent="0.25">
      <c r="A233" s="108"/>
      <c r="B233" s="108"/>
      <c r="C233" s="109"/>
      <c r="D233" s="110"/>
      <c r="E233" s="161"/>
      <c r="F233" s="109"/>
      <c r="G233" s="109"/>
      <c r="H233" s="108"/>
      <c r="I233" s="108"/>
      <c r="J233" s="108"/>
      <c r="K233" s="110"/>
      <c r="L233" s="108"/>
      <c r="M233" s="111"/>
      <c r="N233" s="119"/>
      <c r="O233" s="108"/>
      <c r="P233" s="108"/>
      <c r="Q233" s="108"/>
      <c r="R233" s="108"/>
      <c r="S233" s="165"/>
    </row>
    <row r="234" spans="1:19" s="158" customFormat="1" x14ac:dyDescent="0.25">
      <c r="A234" s="108"/>
      <c r="B234" s="108"/>
      <c r="C234" s="109"/>
      <c r="D234" s="110"/>
      <c r="E234" s="161"/>
      <c r="F234" s="109"/>
      <c r="G234" s="109"/>
      <c r="H234" s="108"/>
      <c r="I234" s="108"/>
      <c r="J234" s="108"/>
      <c r="K234" s="110"/>
      <c r="L234" s="108"/>
      <c r="M234" s="111"/>
      <c r="N234" s="119"/>
      <c r="O234" s="108"/>
      <c r="P234" s="108"/>
      <c r="Q234" s="108"/>
      <c r="R234" s="108"/>
      <c r="S234" s="165"/>
    </row>
    <row r="235" spans="1:19" s="158" customFormat="1" x14ac:dyDescent="0.25">
      <c r="A235" s="108"/>
      <c r="B235" s="108"/>
      <c r="C235" s="109"/>
      <c r="D235" s="110"/>
      <c r="E235" s="161"/>
      <c r="F235" s="109"/>
      <c r="G235" s="109"/>
      <c r="H235" s="108"/>
      <c r="I235" s="108"/>
      <c r="J235" s="108"/>
      <c r="K235" s="110"/>
      <c r="L235" s="108"/>
      <c r="M235" s="111"/>
      <c r="N235" s="119"/>
      <c r="O235" s="108"/>
      <c r="P235" s="108"/>
      <c r="Q235" s="108"/>
      <c r="R235" s="108"/>
      <c r="S235" s="165"/>
    </row>
    <row r="236" spans="1:19" s="158" customFormat="1" x14ac:dyDescent="0.25">
      <c r="A236" s="108"/>
      <c r="B236" s="108"/>
      <c r="C236" s="109"/>
      <c r="D236" s="110"/>
      <c r="E236" s="161"/>
      <c r="F236" s="109"/>
      <c r="G236" s="109"/>
      <c r="H236" s="108"/>
      <c r="I236" s="108"/>
      <c r="J236" s="108"/>
      <c r="K236" s="110"/>
      <c r="L236" s="108"/>
      <c r="M236" s="111"/>
      <c r="N236" s="119"/>
      <c r="O236" s="108"/>
      <c r="P236" s="108"/>
      <c r="Q236" s="108"/>
      <c r="R236" s="108"/>
      <c r="S236" s="165"/>
    </row>
    <row r="237" spans="1:19" s="158" customFormat="1" x14ac:dyDescent="0.25">
      <c r="A237" s="108"/>
      <c r="B237" s="108"/>
      <c r="C237" s="109"/>
      <c r="D237" s="110"/>
      <c r="E237" s="161"/>
      <c r="F237" s="109"/>
      <c r="G237" s="109"/>
      <c r="H237" s="108"/>
      <c r="I237" s="108"/>
      <c r="J237" s="108"/>
      <c r="K237" s="110"/>
      <c r="L237" s="108"/>
      <c r="M237" s="111"/>
      <c r="N237" s="119"/>
      <c r="O237" s="108"/>
      <c r="P237" s="108"/>
      <c r="Q237" s="108"/>
      <c r="R237" s="108"/>
      <c r="S237" s="165"/>
    </row>
    <row r="238" spans="1:19" s="158" customFormat="1" x14ac:dyDescent="0.25">
      <c r="A238" s="108"/>
      <c r="B238" s="108"/>
      <c r="C238" s="109"/>
      <c r="D238" s="110"/>
      <c r="E238" s="161"/>
      <c r="F238" s="109"/>
      <c r="G238" s="109"/>
      <c r="H238" s="108"/>
      <c r="I238" s="108"/>
      <c r="J238" s="108"/>
      <c r="K238" s="110"/>
      <c r="L238" s="108"/>
      <c r="M238" s="111"/>
      <c r="N238" s="119"/>
      <c r="O238" s="108"/>
      <c r="P238" s="108"/>
      <c r="Q238" s="108"/>
      <c r="R238" s="108"/>
      <c r="S238" s="165"/>
    </row>
    <row r="239" spans="1:19" s="158" customFormat="1" x14ac:dyDescent="0.25">
      <c r="A239" s="108"/>
      <c r="B239" s="108"/>
      <c r="C239" s="109"/>
      <c r="D239" s="110"/>
      <c r="E239" s="161"/>
      <c r="F239" s="109"/>
      <c r="G239" s="109"/>
      <c r="H239" s="108"/>
      <c r="I239" s="108"/>
      <c r="J239" s="108"/>
      <c r="K239" s="110"/>
      <c r="L239" s="108"/>
      <c r="M239" s="111"/>
      <c r="N239" s="119"/>
      <c r="O239" s="108"/>
      <c r="P239" s="108"/>
      <c r="Q239" s="108"/>
      <c r="R239" s="108"/>
      <c r="S239" s="165"/>
    </row>
    <row r="240" spans="1:19" s="158" customFormat="1" x14ac:dyDescent="0.25">
      <c r="A240" s="108"/>
      <c r="B240" s="108"/>
      <c r="C240" s="109"/>
      <c r="D240" s="110"/>
      <c r="E240" s="161"/>
      <c r="F240" s="109"/>
      <c r="G240" s="109"/>
      <c r="H240" s="108"/>
      <c r="I240" s="108"/>
      <c r="J240" s="108"/>
      <c r="K240" s="110"/>
      <c r="L240" s="108"/>
      <c r="M240" s="111"/>
      <c r="N240" s="119"/>
      <c r="O240" s="108"/>
      <c r="P240" s="108"/>
      <c r="Q240" s="108"/>
      <c r="R240" s="108"/>
      <c r="S240" s="165"/>
    </row>
    <row r="241" spans="1:19" s="158" customFormat="1" x14ac:dyDescent="0.25">
      <c r="A241" s="108"/>
      <c r="B241" s="108"/>
      <c r="C241" s="109"/>
      <c r="D241" s="110"/>
      <c r="E241" s="163"/>
      <c r="F241" s="109"/>
      <c r="G241" s="109"/>
      <c r="H241" s="108"/>
      <c r="I241" s="108"/>
      <c r="J241" s="108"/>
      <c r="K241" s="110"/>
      <c r="L241" s="108"/>
      <c r="M241" s="111"/>
      <c r="N241" s="119"/>
      <c r="O241" s="108"/>
      <c r="P241" s="108"/>
      <c r="Q241" s="108"/>
      <c r="R241" s="108"/>
      <c r="S241" s="165"/>
    </row>
    <row r="242" spans="1:19" s="158" customFormat="1" x14ac:dyDescent="0.25">
      <c r="A242" s="6"/>
      <c r="B242" s="6"/>
      <c r="C242" s="52"/>
      <c r="D242" s="5"/>
      <c r="E242" s="162"/>
      <c r="F242" s="52"/>
      <c r="G242" s="52"/>
      <c r="H242" s="2"/>
      <c r="I242" s="2"/>
      <c r="J242" s="2"/>
      <c r="K242" s="5"/>
      <c r="L242" s="2"/>
      <c r="M242" s="1"/>
      <c r="N242" s="89"/>
      <c r="O242" s="6"/>
      <c r="P242" s="6"/>
      <c r="Q242" s="6"/>
      <c r="R242" s="6"/>
      <c r="S242" s="6"/>
    </row>
    <row r="243" spans="1:19" s="158" customFormat="1" x14ac:dyDescent="0.25">
      <c r="A243" s="155"/>
      <c r="B243" s="155"/>
      <c r="C243" s="156"/>
      <c r="D243" s="157"/>
      <c r="E243" s="162"/>
      <c r="F243" s="156"/>
      <c r="G243" s="156"/>
      <c r="H243" s="155"/>
      <c r="I243" s="155"/>
      <c r="J243" s="155"/>
      <c r="K243" s="157"/>
      <c r="L243" s="155"/>
      <c r="N243" s="159"/>
      <c r="O243" s="155"/>
      <c r="P243" s="155"/>
      <c r="Q243" s="155"/>
      <c r="R243" s="155"/>
      <c r="S243" s="155"/>
    </row>
    <row r="244" spans="1:19" s="158" customFormat="1" x14ac:dyDescent="0.25">
      <c r="A244" s="155"/>
      <c r="B244" s="155"/>
      <c r="C244" s="156"/>
      <c r="D244" s="157"/>
      <c r="E244" s="162"/>
      <c r="F244" s="156"/>
      <c r="G244" s="156"/>
      <c r="H244" s="155"/>
      <c r="I244" s="155"/>
      <c r="J244" s="155"/>
      <c r="K244" s="157"/>
      <c r="L244" s="155"/>
      <c r="N244" s="159"/>
      <c r="O244" s="155"/>
      <c r="P244" s="155"/>
      <c r="Q244" s="155"/>
      <c r="R244" s="155"/>
      <c r="S244" s="155"/>
    </row>
    <row r="245" spans="1:19" s="158" customFormat="1" x14ac:dyDescent="0.25">
      <c r="A245" s="155"/>
      <c r="B245" s="155"/>
      <c r="C245" s="156"/>
      <c r="D245" s="157"/>
      <c r="E245" s="162"/>
      <c r="F245" s="156"/>
      <c r="G245" s="156"/>
      <c r="H245" s="155"/>
      <c r="I245" s="155"/>
      <c r="J245" s="155"/>
      <c r="K245" s="157"/>
      <c r="L245" s="155"/>
      <c r="N245" s="159"/>
      <c r="O245" s="155"/>
      <c r="P245" s="155"/>
      <c r="Q245" s="155"/>
      <c r="R245" s="155"/>
      <c r="S245" s="155"/>
    </row>
    <row r="246" spans="1:19" s="158" customFormat="1" x14ac:dyDescent="0.25">
      <c r="A246" s="155"/>
      <c r="B246" s="155"/>
      <c r="C246" s="156"/>
      <c r="D246" s="157"/>
      <c r="E246" s="162"/>
      <c r="F246" s="156"/>
      <c r="G246" s="156"/>
      <c r="H246" s="155"/>
      <c r="I246" s="155"/>
      <c r="J246" s="155"/>
      <c r="K246" s="157"/>
      <c r="L246" s="155"/>
      <c r="N246" s="159"/>
      <c r="O246" s="155"/>
      <c r="P246" s="155"/>
      <c r="Q246" s="155"/>
      <c r="R246" s="155"/>
      <c r="S246" s="155"/>
    </row>
    <row r="247" spans="1:19" s="158" customFormat="1" x14ac:dyDescent="0.25">
      <c r="A247" s="155"/>
      <c r="B247" s="155"/>
      <c r="C247" s="156"/>
      <c r="D247" s="157"/>
      <c r="E247" s="162"/>
      <c r="F247" s="156"/>
      <c r="G247" s="156"/>
      <c r="H247" s="155"/>
      <c r="I247" s="155"/>
      <c r="J247" s="155"/>
      <c r="K247" s="157"/>
      <c r="L247" s="155"/>
      <c r="N247" s="159"/>
      <c r="O247" s="155"/>
      <c r="P247" s="155"/>
      <c r="Q247" s="155"/>
      <c r="R247" s="155"/>
      <c r="S247" s="155"/>
    </row>
    <row r="248" spans="1:19" s="158" customFormat="1" x14ac:dyDescent="0.25">
      <c r="A248" s="155"/>
      <c r="B248" s="155"/>
      <c r="C248" s="156"/>
      <c r="D248" s="157"/>
      <c r="E248" s="162"/>
      <c r="F248" s="156"/>
      <c r="G248" s="156"/>
      <c r="H248" s="155"/>
      <c r="I248" s="155"/>
      <c r="J248" s="155"/>
      <c r="K248" s="157"/>
      <c r="L248" s="155"/>
      <c r="N248" s="159"/>
      <c r="O248" s="155"/>
      <c r="P248" s="155"/>
      <c r="Q248" s="155"/>
      <c r="R248" s="155"/>
      <c r="S248" s="155"/>
    </row>
    <row r="249" spans="1:19" s="158" customFormat="1" x14ac:dyDescent="0.25">
      <c r="A249" s="155"/>
      <c r="B249" s="155"/>
      <c r="C249" s="156"/>
      <c r="D249" s="157"/>
      <c r="E249" s="162"/>
      <c r="F249" s="156"/>
      <c r="G249" s="156"/>
      <c r="H249" s="155"/>
      <c r="I249" s="155"/>
      <c r="J249" s="155"/>
      <c r="K249" s="157"/>
      <c r="L249" s="155"/>
      <c r="N249" s="159"/>
      <c r="O249" s="155"/>
      <c r="P249" s="155"/>
      <c r="Q249" s="155"/>
      <c r="R249" s="155"/>
      <c r="S249" s="155"/>
    </row>
    <row r="250" spans="1:19" s="158" customFormat="1" x14ac:dyDescent="0.25">
      <c r="A250" s="155"/>
      <c r="B250" s="155"/>
      <c r="C250" s="156"/>
      <c r="D250" s="157"/>
      <c r="E250" s="162"/>
      <c r="F250" s="156"/>
      <c r="G250" s="156"/>
      <c r="H250" s="155"/>
      <c r="I250" s="155"/>
      <c r="J250" s="155"/>
      <c r="K250" s="157"/>
      <c r="L250" s="155"/>
      <c r="N250" s="159"/>
      <c r="O250" s="155"/>
      <c r="P250" s="155"/>
      <c r="Q250" s="155"/>
      <c r="R250" s="155"/>
      <c r="S250" s="155"/>
    </row>
    <row r="251" spans="1:19" s="158" customFormat="1" x14ac:dyDescent="0.25">
      <c r="A251" s="155"/>
      <c r="B251" s="155"/>
      <c r="C251" s="156"/>
      <c r="D251" s="157"/>
      <c r="E251" s="162"/>
      <c r="F251" s="156"/>
      <c r="G251" s="156"/>
      <c r="H251" s="155"/>
      <c r="I251" s="155"/>
      <c r="J251" s="155"/>
      <c r="K251" s="157"/>
      <c r="L251" s="155"/>
      <c r="N251" s="159"/>
      <c r="O251" s="155"/>
      <c r="P251" s="155"/>
      <c r="Q251" s="155"/>
      <c r="R251" s="155"/>
      <c r="S251" s="155"/>
    </row>
    <row r="252" spans="1:19" s="158" customFormat="1" x14ac:dyDescent="0.25">
      <c r="A252" s="155"/>
      <c r="B252" s="155"/>
      <c r="C252" s="156"/>
      <c r="D252" s="157"/>
      <c r="E252" s="162"/>
      <c r="F252" s="156"/>
      <c r="G252" s="156"/>
      <c r="H252" s="155"/>
      <c r="I252" s="155"/>
      <c r="J252" s="155"/>
      <c r="K252" s="157"/>
      <c r="L252" s="155"/>
      <c r="N252" s="159"/>
      <c r="O252" s="155"/>
      <c r="P252" s="155"/>
      <c r="Q252" s="155"/>
      <c r="R252" s="155"/>
      <c r="S252" s="155"/>
    </row>
    <row r="253" spans="1:19" s="158" customFormat="1" x14ac:dyDescent="0.25">
      <c r="A253" s="155"/>
      <c r="B253" s="155"/>
      <c r="C253" s="156"/>
      <c r="D253" s="157"/>
      <c r="E253" s="162"/>
      <c r="F253" s="156"/>
      <c r="G253" s="156"/>
      <c r="H253" s="155"/>
      <c r="I253" s="155"/>
      <c r="J253" s="155"/>
      <c r="K253" s="157"/>
      <c r="L253" s="155"/>
      <c r="N253" s="159"/>
      <c r="O253" s="155"/>
      <c r="P253" s="155"/>
      <c r="Q253" s="155"/>
      <c r="R253" s="155"/>
      <c r="S253" s="155"/>
    </row>
    <row r="254" spans="1:19" s="158" customFormat="1" x14ac:dyDescent="0.25">
      <c r="A254" s="155"/>
      <c r="B254" s="155"/>
      <c r="C254" s="156"/>
      <c r="D254" s="157"/>
      <c r="E254" s="162"/>
      <c r="F254" s="156"/>
      <c r="G254" s="156"/>
      <c r="H254" s="155"/>
      <c r="I254" s="155"/>
      <c r="J254" s="155"/>
      <c r="K254" s="157"/>
      <c r="L254" s="155"/>
      <c r="N254" s="159"/>
      <c r="O254" s="155"/>
      <c r="P254" s="155"/>
      <c r="Q254" s="155"/>
      <c r="R254" s="155"/>
      <c r="S254" s="155"/>
    </row>
    <row r="255" spans="1:19" s="158" customFormat="1" x14ac:dyDescent="0.25">
      <c r="A255" s="155"/>
      <c r="B255" s="155"/>
      <c r="C255" s="156"/>
      <c r="D255" s="157"/>
      <c r="E255" s="162"/>
      <c r="F255" s="156"/>
      <c r="G255" s="156"/>
      <c r="H255" s="155"/>
      <c r="I255" s="155"/>
      <c r="J255" s="155"/>
      <c r="K255" s="157"/>
      <c r="L255" s="155"/>
      <c r="N255" s="159"/>
      <c r="O255" s="155"/>
      <c r="P255" s="155"/>
      <c r="Q255" s="155"/>
      <c r="R255" s="155"/>
      <c r="S255" s="155"/>
    </row>
    <row r="256" spans="1:19" s="158" customFormat="1" x14ac:dyDescent="0.25">
      <c r="A256" s="155"/>
      <c r="B256" s="155"/>
      <c r="C256" s="156"/>
      <c r="D256" s="157"/>
      <c r="E256" s="162"/>
      <c r="F256" s="156"/>
      <c r="G256" s="156"/>
      <c r="H256" s="155"/>
      <c r="I256" s="155"/>
      <c r="J256" s="155"/>
      <c r="K256" s="157"/>
      <c r="L256" s="155"/>
      <c r="N256" s="159"/>
      <c r="O256" s="155"/>
      <c r="P256" s="155"/>
      <c r="Q256" s="155"/>
      <c r="R256" s="155"/>
      <c r="S256" s="155"/>
    </row>
    <row r="257" spans="1:19" s="158" customFormat="1" x14ac:dyDescent="0.25">
      <c r="A257" s="155"/>
      <c r="B257" s="155"/>
      <c r="C257" s="156"/>
      <c r="D257" s="157"/>
      <c r="E257" s="162"/>
      <c r="F257" s="156"/>
      <c r="G257" s="156"/>
      <c r="H257" s="155"/>
      <c r="I257" s="155"/>
      <c r="J257" s="155"/>
      <c r="K257" s="157"/>
      <c r="L257" s="155"/>
      <c r="N257" s="159"/>
      <c r="O257" s="155"/>
      <c r="P257" s="155"/>
      <c r="Q257" s="155"/>
      <c r="R257" s="155"/>
      <c r="S257" s="155"/>
    </row>
    <row r="258" spans="1:19" s="158" customFormat="1" x14ac:dyDescent="0.25">
      <c r="A258" s="155"/>
      <c r="B258" s="155"/>
      <c r="C258" s="156"/>
      <c r="D258" s="157"/>
      <c r="E258" s="162"/>
      <c r="F258" s="156"/>
      <c r="G258" s="156"/>
      <c r="H258" s="155"/>
      <c r="I258" s="155"/>
      <c r="J258" s="155"/>
      <c r="K258" s="157"/>
      <c r="L258" s="155"/>
      <c r="N258" s="159"/>
      <c r="O258" s="155"/>
      <c r="P258" s="155"/>
      <c r="Q258" s="155"/>
      <c r="R258" s="155"/>
      <c r="S258" s="155"/>
    </row>
    <row r="259" spans="1:19" s="158" customFormat="1" x14ac:dyDescent="0.25">
      <c r="A259" s="155"/>
      <c r="B259" s="155"/>
      <c r="C259" s="156"/>
      <c r="D259" s="157"/>
      <c r="E259" s="162"/>
      <c r="F259" s="156"/>
      <c r="G259" s="156"/>
      <c r="H259" s="155"/>
      <c r="I259" s="155"/>
      <c r="J259" s="155"/>
      <c r="K259" s="157"/>
      <c r="L259" s="155"/>
      <c r="N259" s="159"/>
      <c r="O259" s="155"/>
      <c r="P259" s="155"/>
      <c r="Q259" s="155"/>
      <c r="R259" s="155"/>
      <c r="S259" s="155"/>
    </row>
    <row r="260" spans="1:19" s="158" customFormat="1" x14ac:dyDescent="0.25">
      <c r="A260" s="155"/>
      <c r="B260" s="155"/>
      <c r="C260" s="156"/>
      <c r="D260" s="157"/>
      <c r="E260" s="162"/>
      <c r="F260" s="156"/>
      <c r="G260" s="156"/>
      <c r="H260" s="155"/>
      <c r="I260" s="155"/>
      <c r="J260" s="155"/>
      <c r="K260" s="157"/>
      <c r="L260" s="155"/>
      <c r="N260" s="159"/>
      <c r="O260" s="155"/>
      <c r="P260" s="155"/>
      <c r="Q260" s="155"/>
      <c r="R260" s="155"/>
      <c r="S260" s="155"/>
    </row>
    <row r="261" spans="1:19" s="158" customFormat="1" x14ac:dyDescent="0.25">
      <c r="A261" s="155"/>
      <c r="B261" s="155"/>
      <c r="C261" s="156"/>
      <c r="D261" s="157"/>
      <c r="E261" s="162"/>
      <c r="F261" s="156"/>
      <c r="G261" s="156"/>
      <c r="H261" s="155"/>
      <c r="I261" s="155"/>
      <c r="J261" s="155"/>
      <c r="K261" s="157"/>
      <c r="L261" s="155"/>
      <c r="N261" s="159"/>
      <c r="O261" s="155"/>
      <c r="P261" s="155"/>
      <c r="Q261" s="155"/>
      <c r="R261" s="155"/>
      <c r="S261" s="155"/>
    </row>
    <row r="262" spans="1:19" s="158" customFormat="1" x14ac:dyDescent="0.25">
      <c r="A262" s="155"/>
      <c r="B262" s="155"/>
      <c r="C262" s="156"/>
      <c r="D262" s="157"/>
      <c r="E262" s="162"/>
      <c r="F262" s="156"/>
      <c r="G262" s="156"/>
      <c r="H262" s="155"/>
      <c r="I262" s="155"/>
      <c r="J262" s="155"/>
      <c r="K262" s="157"/>
      <c r="L262" s="155"/>
      <c r="N262" s="159"/>
      <c r="O262" s="155"/>
      <c r="P262" s="155"/>
      <c r="Q262" s="155"/>
      <c r="R262" s="155"/>
      <c r="S262" s="155"/>
    </row>
    <row r="263" spans="1:19" s="158" customFormat="1" x14ac:dyDescent="0.25">
      <c r="A263" s="155"/>
      <c r="B263" s="155"/>
      <c r="C263" s="156"/>
      <c r="D263" s="157"/>
      <c r="E263" s="162"/>
      <c r="F263" s="156"/>
      <c r="G263" s="156"/>
      <c r="H263" s="155"/>
      <c r="I263" s="155"/>
      <c r="J263" s="155"/>
      <c r="K263" s="157"/>
      <c r="L263" s="155"/>
      <c r="N263" s="159"/>
      <c r="O263" s="155"/>
      <c r="P263" s="155"/>
      <c r="Q263" s="155"/>
      <c r="R263" s="155"/>
      <c r="S263" s="155"/>
    </row>
    <row r="264" spans="1:19" s="158" customFormat="1" x14ac:dyDescent="0.25">
      <c r="A264" s="155"/>
      <c r="B264" s="155"/>
      <c r="C264" s="156"/>
      <c r="D264" s="157"/>
      <c r="E264" s="162"/>
      <c r="F264" s="156"/>
      <c r="G264" s="156"/>
      <c r="H264" s="155"/>
      <c r="I264" s="155"/>
      <c r="J264" s="155"/>
      <c r="K264" s="157"/>
      <c r="L264" s="155"/>
      <c r="N264" s="159"/>
      <c r="O264" s="155"/>
      <c r="P264" s="155"/>
      <c r="Q264" s="155"/>
      <c r="R264" s="155"/>
      <c r="S264" s="155"/>
    </row>
    <row r="265" spans="1:19" s="158" customFormat="1" x14ac:dyDescent="0.25">
      <c r="A265" s="155"/>
      <c r="B265" s="155"/>
      <c r="C265" s="156"/>
      <c r="D265" s="157"/>
      <c r="E265" s="162"/>
      <c r="F265" s="156"/>
      <c r="G265" s="156"/>
      <c r="H265" s="155"/>
      <c r="I265" s="155"/>
      <c r="J265" s="155"/>
      <c r="K265" s="157"/>
      <c r="L265" s="155"/>
      <c r="N265" s="159"/>
      <c r="O265" s="155"/>
      <c r="P265" s="155"/>
      <c r="Q265" s="155"/>
      <c r="R265" s="155"/>
      <c r="S265" s="155"/>
    </row>
    <row r="266" spans="1:19" s="158" customFormat="1" x14ac:dyDescent="0.25">
      <c r="A266" s="155"/>
      <c r="B266" s="155"/>
      <c r="C266" s="156"/>
      <c r="D266" s="157"/>
      <c r="E266" s="162"/>
      <c r="F266" s="156"/>
      <c r="G266" s="156"/>
      <c r="H266" s="155"/>
      <c r="I266" s="155"/>
      <c r="J266" s="155"/>
      <c r="K266" s="157"/>
      <c r="L266" s="155"/>
      <c r="N266" s="159"/>
      <c r="O266" s="155"/>
      <c r="P266" s="155"/>
      <c r="Q266" s="155"/>
      <c r="R266" s="155"/>
      <c r="S266" s="155"/>
    </row>
    <row r="267" spans="1:19" s="158" customFormat="1" x14ac:dyDescent="0.25">
      <c r="A267" s="155"/>
      <c r="B267" s="155"/>
      <c r="C267" s="156"/>
      <c r="D267" s="157"/>
      <c r="E267" s="162"/>
      <c r="F267" s="156"/>
      <c r="G267" s="156"/>
      <c r="H267" s="155"/>
      <c r="I267" s="155"/>
      <c r="J267" s="155"/>
      <c r="K267" s="157"/>
      <c r="L267" s="155"/>
      <c r="N267" s="159"/>
      <c r="O267" s="155"/>
      <c r="P267" s="155"/>
      <c r="Q267" s="155"/>
      <c r="R267" s="155"/>
      <c r="S267" s="155"/>
    </row>
    <row r="268" spans="1:19" s="158" customFormat="1" x14ac:dyDescent="0.25">
      <c r="A268" s="155"/>
      <c r="B268" s="155"/>
      <c r="C268" s="156"/>
      <c r="D268" s="157"/>
      <c r="E268" s="162"/>
      <c r="F268" s="156"/>
      <c r="G268" s="156"/>
      <c r="H268" s="155"/>
      <c r="I268" s="155"/>
      <c r="J268" s="155"/>
      <c r="K268" s="157"/>
      <c r="L268" s="155"/>
      <c r="N268" s="159"/>
      <c r="O268" s="155"/>
      <c r="P268" s="155"/>
      <c r="Q268" s="155"/>
      <c r="R268" s="155"/>
      <c r="S268" s="155"/>
    </row>
    <row r="269" spans="1:19" s="158" customFormat="1" x14ac:dyDescent="0.25">
      <c r="A269" s="155"/>
      <c r="B269" s="155"/>
      <c r="C269" s="156"/>
      <c r="D269" s="157"/>
      <c r="E269" s="162"/>
      <c r="F269" s="156"/>
      <c r="G269" s="156"/>
      <c r="H269" s="155"/>
      <c r="I269" s="155"/>
      <c r="J269" s="155"/>
      <c r="K269" s="157"/>
      <c r="L269" s="155"/>
      <c r="N269" s="159"/>
      <c r="O269" s="155"/>
      <c r="P269" s="155"/>
      <c r="Q269" s="155"/>
      <c r="R269" s="155"/>
      <c r="S269" s="155"/>
    </row>
    <row r="270" spans="1:19" s="158" customFormat="1" x14ac:dyDescent="0.25">
      <c r="A270" s="155"/>
      <c r="B270" s="155"/>
      <c r="C270" s="156"/>
      <c r="D270" s="157"/>
      <c r="E270" s="162"/>
      <c r="F270" s="156"/>
      <c r="G270" s="156"/>
      <c r="H270" s="155"/>
      <c r="I270" s="155"/>
      <c r="J270" s="155"/>
      <c r="K270" s="157"/>
      <c r="L270" s="155"/>
      <c r="N270" s="159"/>
      <c r="O270" s="155"/>
      <c r="P270" s="155"/>
      <c r="Q270" s="155"/>
      <c r="R270" s="155"/>
      <c r="S270" s="155"/>
    </row>
    <row r="271" spans="1:19" s="158" customFormat="1" x14ac:dyDescent="0.25">
      <c r="A271" s="155"/>
      <c r="B271" s="155"/>
      <c r="C271" s="156"/>
      <c r="D271" s="157"/>
      <c r="E271" s="162"/>
      <c r="F271" s="156"/>
      <c r="G271" s="156"/>
      <c r="H271" s="155"/>
      <c r="I271" s="155"/>
      <c r="J271" s="155"/>
      <c r="K271" s="157"/>
      <c r="L271" s="155"/>
      <c r="N271" s="159"/>
      <c r="O271" s="155"/>
      <c r="P271" s="155"/>
      <c r="Q271" s="155"/>
      <c r="R271" s="155"/>
      <c r="S271" s="155"/>
    </row>
    <row r="272" spans="1:19" s="158" customFormat="1" x14ac:dyDescent="0.25">
      <c r="A272" s="155"/>
      <c r="B272" s="155"/>
      <c r="C272" s="156"/>
      <c r="D272" s="157"/>
      <c r="E272" s="162"/>
      <c r="F272" s="156"/>
      <c r="G272" s="156"/>
      <c r="H272" s="155"/>
      <c r="I272" s="155"/>
      <c r="J272" s="155"/>
      <c r="K272" s="157"/>
      <c r="L272" s="155"/>
      <c r="N272" s="159"/>
      <c r="O272" s="155"/>
      <c r="P272" s="155"/>
      <c r="Q272" s="155"/>
      <c r="R272" s="155"/>
      <c r="S272" s="155"/>
    </row>
    <row r="273" spans="1:19" s="158" customFormat="1" x14ac:dyDescent="0.25">
      <c r="A273" s="155"/>
      <c r="B273" s="155"/>
      <c r="C273" s="156"/>
      <c r="D273" s="157"/>
      <c r="E273" s="162"/>
      <c r="F273" s="156"/>
      <c r="G273" s="156"/>
      <c r="H273" s="155"/>
      <c r="I273" s="155"/>
      <c r="J273" s="155"/>
      <c r="K273" s="157"/>
      <c r="L273" s="155"/>
      <c r="N273" s="159"/>
      <c r="O273" s="155"/>
      <c r="P273" s="155"/>
      <c r="Q273" s="155"/>
      <c r="R273" s="155"/>
      <c r="S273" s="155"/>
    </row>
    <row r="274" spans="1:19" s="158" customFormat="1" x14ac:dyDescent="0.25">
      <c r="A274" s="155"/>
      <c r="B274" s="155"/>
      <c r="C274" s="156"/>
      <c r="D274" s="157"/>
      <c r="E274" s="162"/>
      <c r="F274" s="156"/>
      <c r="G274" s="156"/>
      <c r="H274" s="155"/>
      <c r="I274" s="155"/>
      <c r="J274" s="155"/>
      <c r="K274" s="157"/>
      <c r="L274" s="155"/>
      <c r="N274" s="159"/>
      <c r="O274" s="155"/>
      <c r="P274" s="155"/>
      <c r="Q274" s="155"/>
      <c r="R274" s="155"/>
      <c r="S274" s="155"/>
    </row>
    <row r="275" spans="1:19" s="158" customFormat="1" x14ac:dyDescent="0.25">
      <c r="A275" s="155"/>
      <c r="B275" s="155"/>
      <c r="C275" s="156"/>
      <c r="D275" s="157"/>
      <c r="E275" s="162"/>
      <c r="F275" s="156"/>
      <c r="G275" s="156"/>
      <c r="H275" s="155"/>
      <c r="I275" s="155"/>
      <c r="J275" s="155"/>
      <c r="K275" s="157"/>
      <c r="L275" s="155"/>
      <c r="N275" s="159"/>
      <c r="O275" s="155"/>
      <c r="P275" s="155"/>
      <c r="Q275" s="155"/>
      <c r="R275" s="155"/>
      <c r="S275" s="155"/>
    </row>
    <row r="276" spans="1:19" s="158" customFormat="1" x14ac:dyDescent="0.25">
      <c r="A276" s="155"/>
      <c r="B276" s="155"/>
      <c r="C276" s="156"/>
      <c r="D276" s="157"/>
      <c r="E276" s="162"/>
      <c r="F276" s="156"/>
      <c r="G276" s="156"/>
      <c r="H276" s="155"/>
      <c r="I276" s="155"/>
      <c r="J276" s="155"/>
      <c r="K276" s="157"/>
      <c r="L276" s="155"/>
      <c r="N276" s="159"/>
      <c r="O276" s="155"/>
      <c r="P276" s="155"/>
      <c r="Q276" s="155"/>
      <c r="R276" s="155"/>
      <c r="S276" s="155"/>
    </row>
    <row r="277" spans="1:19" s="158" customFormat="1" x14ac:dyDescent="0.25">
      <c r="A277" s="155"/>
      <c r="B277" s="155"/>
      <c r="C277" s="156"/>
      <c r="D277" s="157"/>
      <c r="E277" s="162"/>
      <c r="F277" s="156"/>
      <c r="G277" s="156"/>
      <c r="H277" s="155"/>
      <c r="I277" s="155"/>
      <c r="J277" s="155"/>
      <c r="K277" s="157"/>
      <c r="L277" s="155"/>
      <c r="N277" s="159"/>
      <c r="O277" s="155"/>
      <c r="P277" s="155"/>
      <c r="Q277" s="155"/>
      <c r="R277" s="155"/>
      <c r="S277" s="155"/>
    </row>
    <row r="278" spans="1:19" s="158" customFormat="1" x14ac:dyDescent="0.25">
      <c r="A278" s="155"/>
      <c r="B278" s="155"/>
      <c r="C278" s="156"/>
      <c r="D278" s="157"/>
      <c r="E278" s="162"/>
      <c r="F278" s="156"/>
      <c r="G278" s="156"/>
      <c r="H278" s="155"/>
      <c r="I278" s="155"/>
      <c r="J278" s="155"/>
      <c r="K278" s="157"/>
      <c r="L278" s="155"/>
      <c r="N278" s="159"/>
      <c r="O278" s="155"/>
      <c r="P278" s="155"/>
      <c r="Q278" s="155"/>
      <c r="R278" s="155"/>
      <c r="S278" s="155"/>
    </row>
    <row r="279" spans="1:19" s="158" customFormat="1" x14ac:dyDescent="0.25">
      <c r="A279" s="155"/>
      <c r="B279" s="155"/>
      <c r="C279" s="156"/>
      <c r="D279" s="157"/>
      <c r="E279" s="162"/>
      <c r="F279" s="156"/>
      <c r="G279" s="156"/>
      <c r="H279" s="155"/>
      <c r="I279" s="155"/>
      <c r="J279" s="155"/>
      <c r="K279" s="157"/>
      <c r="L279" s="155"/>
      <c r="N279" s="159"/>
      <c r="O279" s="155"/>
      <c r="P279" s="155"/>
      <c r="Q279" s="155"/>
      <c r="R279" s="155"/>
      <c r="S279" s="155"/>
    </row>
    <row r="280" spans="1:19" s="158" customFormat="1" x14ac:dyDescent="0.25">
      <c r="A280" s="155"/>
      <c r="B280" s="155"/>
      <c r="C280" s="156"/>
      <c r="D280" s="157"/>
      <c r="E280" s="162"/>
      <c r="F280" s="156"/>
      <c r="G280" s="156"/>
      <c r="H280" s="155"/>
      <c r="I280" s="155"/>
      <c r="J280" s="155"/>
      <c r="K280" s="157"/>
      <c r="L280" s="155"/>
      <c r="N280" s="159"/>
      <c r="O280" s="155"/>
      <c r="P280" s="155"/>
      <c r="Q280" s="155"/>
      <c r="R280" s="155"/>
      <c r="S280" s="155"/>
    </row>
    <row r="281" spans="1:19" s="158" customFormat="1" x14ac:dyDescent="0.25">
      <c r="A281" s="155"/>
      <c r="B281" s="155"/>
      <c r="C281" s="156"/>
      <c r="D281" s="157"/>
      <c r="E281" s="162"/>
      <c r="F281" s="156"/>
      <c r="G281" s="156"/>
      <c r="H281" s="155"/>
      <c r="I281" s="155"/>
      <c r="J281" s="155"/>
      <c r="K281" s="157"/>
      <c r="L281" s="155"/>
      <c r="N281" s="159"/>
      <c r="O281" s="155"/>
      <c r="P281" s="155"/>
      <c r="Q281" s="155"/>
      <c r="R281" s="155"/>
      <c r="S281" s="155"/>
    </row>
    <row r="282" spans="1:19" s="158" customFormat="1" x14ac:dyDescent="0.25">
      <c r="A282" s="155"/>
      <c r="B282" s="155"/>
      <c r="C282" s="156"/>
      <c r="D282" s="157"/>
      <c r="E282" s="162"/>
      <c r="F282" s="156"/>
      <c r="G282" s="156"/>
      <c r="H282" s="155"/>
      <c r="I282" s="155"/>
      <c r="J282" s="155"/>
      <c r="K282" s="157"/>
      <c r="L282" s="155"/>
      <c r="N282" s="159"/>
      <c r="O282" s="155"/>
      <c r="P282" s="155"/>
      <c r="Q282" s="155"/>
      <c r="R282" s="155"/>
      <c r="S282" s="155"/>
    </row>
    <row r="283" spans="1:19" s="158" customFormat="1" x14ac:dyDescent="0.25">
      <c r="A283" s="155"/>
      <c r="B283" s="155"/>
      <c r="C283" s="156"/>
      <c r="D283" s="157"/>
      <c r="E283" s="162"/>
      <c r="F283" s="156"/>
      <c r="G283" s="156"/>
      <c r="H283" s="155"/>
      <c r="I283" s="155"/>
      <c r="J283" s="155"/>
      <c r="K283" s="157"/>
      <c r="L283" s="155"/>
      <c r="N283" s="159"/>
      <c r="O283" s="155"/>
      <c r="P283" s="155"/>
      <c r="Q283" s="155"/>
      <c r="R283" s="155"/>
      <c r="S283" s="155"/>
    </row>
    <row r="284" spans="1:19" s="158" customFormat="1" x14ac:dyDescent="0.25">
      <c r="A284" s="155"/>
      <c r="B284" s="155"/>
      <c r="C284" s="156"/>
      <c r="D284" s="157"/>
      <c r="E284" s="162"/>
      <c r="F284" s="156"/>
      <c r="G284" s="156"/>
      <c r="H284" s="155"/>
      <c r="I284" s="155"/>
      <c r="J284" s="155"/>
      <c r="K284" s="157"/>
      <c r="L284" s="155"/>
      <c r="N284" s="159"/>
      <c r="O284" s="155"/>
      <c r="P284" s="155"/>
      <c r="Q284" s="155"/>
      <c r="R284" s="155"/>
      <c r="S284" s="155"/>
    </row>
    <row r="285" spans="1:19" s="158" customFormat="1" x14ac:dyDescent="0.25">
      <c r="A285" s="155"/>
      <c r="B285" s="155"/>
      <c r="C285" s="156"/>
      <c r="D285" s="157"/>
      <c r="E285" s="162"/>
      <c r="F285" s="156"/>
      <c r="G285" s="156"/>
      <c r="H285" s="155"/>
      <c r="I285" s="155"/>
      <c r="J285" s="155"/>
      <c r="K285" s="157"/>
      <c r="L285" s="155"/>
      <c r="N285" s="159"/>
      <c r="O285" s="155"/>
      <c r="P285" s="155"/>
      <c r="Q285" s="155"/>
      <c r="R285" s="155"/>
      <c r="S285" s="155"/>
    </row>
    <row r="286" spans="1:19" s="158" customFormat="1" x14ac:dyDescent="0.25">
      <c r="A286" s="155"/>
      <c r="B286" s="155"/>
      <c r="C286" s="156"/>
      <c r="D286" s="157"/>
      <c r="E286" s="162"/>
      <c r="F286" s="156"/>
      <c r="G286" s="156"/>
      <c r="H286" s="155"/>
      <c r="I286" s="155"/>
      <c r="J286" s="155"/>
      <c r="K286" s="157"/>
      <c r="L286" s="155"/>
      <c r="N286" s="159"/>
      <c r="O286" s="155"/>
      <c r="P286" s="155"/>
      <c r="Q286" s="155"/>
      <c r="R286" s="155"/>
      <c r="S286" s="155"/>
    </row>
    <row r="287" spans="1:19" s="158" customFormat="1" x14ac:dyDescent="0.25">
      <c r="A287" s="155"/>
      <c r="B287" s="155"/>
      <c r="C287" s="156"/>
      <c r="D287" s="157"/>
      <c r="E287" s="162"/>
      <c r="F287" s="156"/>
      <c r="G287" s="156"/>
      <c r="H287" s="155"/>
      <c r="I287" s="155"/>
      <c r="J287" s="155"/>
      <c r="K287" s="157"/>
      <c r="L287" s="155"/>
      <c r="N287" s="159"/>
      <c r="O287" s="155"/>
      <c r="P287" s="155"/>
      <c r="Q287" s="155"/>
      <c r="R287" s="155"/>
      <c r="S287" s="155"/>
    </row>
    <row r="288" spans="1:19" s="158" customFormat="1" x14ac:dyDescent="0.25">
      <c r="A288" s="155"/>
      <c r="B288" s="155"/>
      <c r="C288" s="156"/>
      <c r="D288" s="157"/>
      <c r="E288" s="162"/>
      <c r="F288" s="156"/>
      <c r="G288" s="156"/>
      <c r="H288" s="155"/>
      <c r="I288" s="155"/>
      <c r="J288" s="155"/>
      <c r="K288" s="157"/>
      <c r="L288" s="155"/>
      <c r="N288" s="159"/>
      <c r="O288" s="155"/>
      <c r="P288" s="155"/>
      <c r="Q288" s="155"/>
      <c r="R288" s="155"/>
      <c r="S288" s="155"/>
    </row>
    <row r="289" spans="1:19" s="158" customFormat="1" x14ac:dyDescent="0.25">
      <c r="A289" s="155"/>
      <c r="B289" s="155"/>
      <c r="C289" s="156"/>
      <c r="D289" s="157"/>
      <c r="E289" s="162"/>
      <c r="F289" s="156"/>
      <c r="G289" s="156"/>
      <c r="H289" s="155"/>
      <c r="I289" s="155"/>
      <c r="J289" s="155"/>
      <c r="K289" s="157"/>
      <c r="L289" s="155"/>
      <c r="N289" s="159"/>
      <c r="O289" s="155"/>
      <c r="P289" s="155"/>
      <c r="Q289" s="155"/>
      <c r="R289" s="155"/>
      <c r="S289" s="155"/>
    </row>
    <row r="290" spans="1:19" s="158" customFormat="1" x14ac:dyDescent="0.25">
      <c r="A290" s="155"/>
      <c r="B290" s="155"/>
      <c r="C290" s="156"/>
      <c r="D290" s="157"/>
      <c r="E290" s="162"/>
      <c r="F290" s="156"/>
      <c r="G290" s="156"/>
      <c r="H290" s="155"/>
      <c r="I290" s="155"/>
      <c r="J290" s="155"/>
      <c r="K290" s="157"/>
      <c r="L290" s="155"/>
      <c r="N290" s="159"/>
      <c r="O290" s="155"/>
      <c r="P290" s="155"/>
      <c r="Q290" s="155"/>
      <c r="R290" s="155"/>
      <c r="S290" s="155"/>
    </row>
    <row r="291" spans="1:19" s="158" customFormat="1" x14ac:dyDescent="0.25">
      <c r="A291" s="155"/>
      <c r="B291" s="155"/>
      <c r="C291" s="156"/>
      <c r="D291" s="157"/>
      <c r="E291" s="162"/>
      <c r="F291" s="156"/>
      <c r="G291" s="156"/>
      <c r="H291" s="155"/>
      <c r="I291" s="155"/>
      <c r="J291" s="155"/>
      <c r="K291" s="157"/>
      <c r="L291" s="155"/>
      <c r="N291" s="159"/>
      <c r="O291" s="155"/>
      <c r="P291" s="155"/>
      <c r="Q291" s="155"/>
      <c r="R291" s="155"/>
      <c r="S291" s="155"/>
    </row>
    <row r="292" spans="1:19" s="158" customFormat="1" x14ac:dyDescent="0.25">
      <c r="A292" s="155"/>
      <c r="B292" s="155"/>
      <c r="C292" s="156"/>
      <c r="D292" s="157"/>
      <c r="E292" s="162"/>
      <c r="F292" s="156"/>
      <c r="G292" s="156"/>
      <c r="H292" s="155"/>
      <c r="I292" s="155"/>
      <c r="J292" s="155"/>
      <c r="K292" s="157"/>
      <c r="L292" s="155"/>
      <c r="N292" s="159"/>
      <c r="O292" s="155"/>
      <c r="P292" s="155"/>
      <c r="Q292" s="155"/>
      <c r="R292" s="155"/>
      <c r="S292" s="155"/>
    </row>
    <row r="293" spans="1:19" s="158" customFormat="1" x14ac:dyDescent="0.25">
      <c r="A293" s="155"/>
      <c r="B293" s="155"/>
      <c r="C293" s="156"/>
      <c r="D293" s="157"/>
      <c r="E293" s="162"/>
      <c r="F293" s="156"/>
      <c r="G293" s="156"/>
      <c r="H293" s="155"/>
      <c r="I293" s="155"/>
      <c r="J293" s="155"/>
      <c r="K293" s="157"/>
      <c r="L293" s="155"/>
      <c r="N293" s="159"/>
      <c r="O293" s="155"/>
      <c r="P293" s="155"/>
      <c r="Q293" s="155"/>
      <c r="R293" s="155"/>
      <c r="S293" s="155"/>
    </row>
    <row r="294" spans="1:19" s="158" customFormat="1" x14ac:dyDescent="0.25">
      <c r="A294" s="155"/>
      <c r="B294" s="155"/>
      <c r="C294" s="156"/>
      <c r="D294" s="157"/>
      <c r="E294" s="162"/>
      <c r="F294" s="156"/>
      <c r="G294" s="156"/>
      <c r="H294" s="155"/>
      <c r="I294" s="155"/>
      <c r="J294" s="155"/>
      <c r="K294" s="157"/>
      <c r="L294" s="155"/>
      <c r="N294" s="159"/>
      <c r="O294" s="155"/>
      <c r="P294" s="155"/>
      <c r="Q294" s="155"/>
      <c r="R294" s="155"/>
      <c r="S294" s="155"/>
    </row>
    <row r="295" spans="1:19" s="158" customFormat="1" x14ac:dyDescent="0.25">
      <c r="A295" s="155"/>
      <c r="B295" s="155"/>
      <c r="C295" s="156"/>
      <c r="D295" s="157"/>
      <c r="E295" s="162"/>
      <c r="F295" s="156"/>
      <c r="G295" s="156"/>
      <c r="H295" s="155"/>
      <c r="I295" s="155"/>
      <c r="J295" s="155"/>
      <c r="K295" s="157"/>
      <c r="L295" s="155"/>
      <c r="N295" s="159"/>
      <c r="O295" s="155"/>
      <c r="P295" s="155"/>
      <c r="Q295" s="155"/>
      <c r="R295" s="155"/>
      <c r="S295" s="155"/>
    </row>
    <row r="296" spans="1:19" s="158" customFormat="1" x14ac:dyDescent="0.25">
      <c r="A296" s="155"/>
      <c r="B296" s="155"/>
      <c r="C296" s="156"/>
      <c r="D296" s="157"/>
      <c r="E296" s="162"/>
      <c r="F296" s="156"/>
      <c r="G296" s="156"/>
      <c r="H296" s="155"/>
      <c r="I296" s="155"/>
      <c r="J296" s="155"/>
      <c r="K296" s="157"/>
      <c r="L296" s="155"/>
      <c r="N296" s="159"/>
      <c r="O296" s="155"/>
      <c r="P296" s="155"/>
      <c r="Q296" s="155"/>
      <c r="R296" s="155"/>
      <c r="S296" s="155"/>
    </row>
    <row r="297" spans="1:19" s="158" customFormat="1" x14ac:dyDescent="0.25">
      <c r="A297" s="155"/>
      <c r="B297" s="155"/>
      <c r="C297" s="156"/>
      <c r="D297" s="157"/>
      <c r="E297" s="162"/>
      <c r="F297" s="156"/>
      <c r="G297" s="156"/>
      <c r="H297" s="155"/>
      <c r="I297" s="155"/>
      <c r="J297" s="155"/>
      <c r="K297" s="157"/>
      <c r="L297" s="155"/>
      <c r="N297" s="159"/>
      <c r="O297" s="155"/>
      <c r="P297" s="155"/>
      <c r="Q297" s="155"/>
      <c r="R297" s="155"/>
      <c r="S297" s="155"/>
    </row>
    <row r="298" spans="1:19" s="158" customFormat="1" x14ac:dyDescent="0.25">
      <c r="A298" s="155"/>
      <c r="B298" s="155"/>
      <c r="C298" s="156"/>
      <c r="D298" s="157"/>
      <c r="E298" s="162"/>
      <c r="F298" s="156"/>
      <c r="G298" s="156"/>
      <c r="H298" s="155"/>
      <c r="I298" s="155"/>
      <c r="J298" s="155"/>
      <c r="K298" s="157"/>
      <c r="L298" s="155"/>
      <c r="N298" s="159"/>
      <c r="O298" s="155"/>
      <c r="P298" s="155"/>
      <c r="Q298" s="155"/>
      <c r="R298" s="155"/>
      <c r="S298" s="155"/>
    </row>
    <row r="299" spans="1:19" s="158" customFormat="1" x14ac:dyDescent="0.25">
      <c r="A299" s="155"/>
      <c r="B299" s="155"/>
      <c r="C299" s="156"/>
      <c r="D299" s="157"/>
      <c r="E299" s="162"/>
      <c r="F299" s="156"/>
      <c r="G299" s="156"/>
      <c r="H299" s="155"/>
      <c r="I299" s="155"/>
      <c r="J299" s="155"/>
      <c r="K299" s="157"/>
      <c r="L299" s="155"/>
      <c r="N299" s="159"/>
      <c r="O299" s="155"/>
      <c r="P299" s="155"/>
      <c r="Q299" s="155"/>
      <c r="R299" s="155"/>
      <c r="S299" s="155"/>
    </row>
  </sheetData>
  <sheetProtection algorithmName="SHA-512" hashValue="hmjtFwST7EZYNR4eYCpvokLEENKYQf/a0TdmSeEBQic+V0XzV+0exm0VzgzDPfadCcCtps2l/itzqMyTgkKhsA==" saltValue="xD1xDBaxfrHbOmmJczjwnQ==" spinCount="100000" sheet="1" objects="1" scenarios="1" formatCells="0" formatColumns="0" formatRows="0" sort="0" autoFilter="0" pivotTables="0"/>
  <autoFilter ref="A2:S8" xr:uid="{00000000-0009-0000-0000-000005000000}"/>
  <customSheetViews>
    <customSheetView guid="{63DD2675-F0C1-4D8F-B9BC-5622D0E3D1B1}" scale="30" topLeftCell="A22">
      <selection activeCell="E17" sqref="E17:E19"/>
    </customSheetView>
  </customSheetViews>
  <mergeCells count="87">
    <mergeCell ref="B65:B71"/>
    <mergeCell ref="C69:C71"/>
    <mergeCell ref="A65:A71"/>
    <mergeCell ref="A4:S4"/>
    <mergeCell ref="O2:O3"/>
    <mergeCell ref="P2:P3"/>
    <mergeCell ref="G11:G12"/>
    <mergeCell ref="F11:F12"/>
    <mergeCell ref="D11:D12"/>
    <mergeCell ref="D5:D6"/>
    <mergeCell ref="F5:F6"/>
    <mergeCell ref="D9:D10"/>
    <mergeCell ref="F9:F10"/>
    <mergeCell ref="G9:G10"/>
    <mergeCell ref="E20:E25"/>
    <mergeCell ref="B20:B25"/>
    <mergeCell ref="N1:S1"/>
    <mergeCell ref="R2:R3"/>
    <mergeCell ref="S2:S3"/>
    <mergeCell ref="Q2:Q3"/>
    <mergeCell ref="N2:N3"/>
    <mergeCell ref="H1:M1"/>
    <mergeCell ref="E2:E3"/>
    <mergeCell ref="H2:H3"/>
    <mergeCell ref="C2:C3"/>
    <mergeCell ref="D2:D3"/>
    <mergeCell ref="F2:F3"/>
    <mergeCell ref="L2:L3"/>
    <mergeCell ref="K2:K3"/>
    <mergeCell ref="M2:M3"/>
    <mergeCell ref="I2:I3"/>
    <mergeCell ref="J2:J3"/>
    <mergeCell ref="G2:G3"/>
    <mergeCell ref="A1:G1"/>
    <mergeCell ref="A2:A3"/>
    <mergeCell ref="B2:B3"/>
    <mergeCell ref="A20:A25"/>
    <mergeCell ref="A5:A19"/>
    <mergeCell ref="B5:B19"/>
    <mergeCell ref="A27:A53"/>
    <mergeCell ref="B27:B53"/>
    <mergeCell ref="E39:E40"/>
    <mergeCell ref="C42:C43"/>
    <mergeCell ref="E42:E43"/>
    <mergeCell ref="C44:C45"/>
    <mergeCell ref="C20:C25"/>
    <mergeCell ref="C31:C32"/>
    <mergeCell ref="C56:C62"/>
    <mergeCell ref="E56:E62"/>
    <mergeCell ref="E44:E45"/>
    <mergeCell ref="C46:C47"/>
    <mergeCell ref="E46:E47"/>
    <mergeCell ref="C48:C49"/>
    <mergeCell ref="E48:E49"/>
    <mergeCell ref="D31:D53"/>
    <mergeCell ref="E31:E32"/>
    <mergeCell ref="C33:C34"/>
    <mergeCell ref="E33:E34"/>
    <mergeCell ref="C35:C36"/>
    <mergeCell ref="E35:E36"/>
    <mergeCell ref="C37:C38"/>
    <mergeCell ref="E37:E38"/>
    <mergeCell ref="C39:C40"/>
    <mergeCell ref="A72:A77"/>
    <mergeCell ref="B72:B73"/>
    <mergeCell ref="C72:C73"/>
    <mergeCell ref="E72:E73"/>
    <mergeCell ref="B74:B75"/>
    <mergeCell ref="C74:C75"/>
    <mergeCell ref="E74:E75"/>
    <mergeCell ref="B76:B77"/>
    <mergeCell ref="E69:E71"/>
    <mergeCell ref="A26:S26"/>
    <mergeCell ref="E65:E66"/>
    <mergeCell ref="C67:C68"/>
    <mergeCell ref="E67:E68"/>
    <mergeCell ref="A63:A64"/>
    <mergeCell ref="B63:B64"/>
    <mergeCell ref="C65:C66"/>
    <mergeCell ref="C50:C51"/>
    <mergeCell ref="E50:E51"/>
    <mergeCell ref="C52:C53"/>
    <mergeCell ref="E52:E53"/>
    <mergeCell ref="A54:A62"/>
    <mergeCell ref="B54:B62"/>
    <mergeCell ref="C54:C55"/>
    <mergeCell ref="E54:E55"/>
  </mergeCells>
  <conditionalFormatting sqref="F30:G30">
    <cfRule type="containsText" dxfId="0" priority="1" operator="containsText" text="Rouen">
      <formula>NOT(ISERROR(SEARCH("Rouen",F30)))</formula>
    </cfRule>
  </conditionalFormatting>
  <dataValidations count="1">
    <dataValidation type="list" allowBlank="1" showInputMessage="1" showErrorMessage="1" sqref="D2:D3" xr:uid="{00000000-0002-0000-0500-000000000000}">
      <formula1>#REF!</formula1>
    </dataValidation>
  </dataValidations>
  <printOptions horizontalCentered="1"/>
  <pageMargins left="0.55118110236220474" right="0.70866141732283472" top="0.62992125984251968" bottom="0.74803149606299213" header="0.27559055118110237" footer="0.31496062992125984"/>
  <pageSetup paperSize="8" scale="22" fitToHeight="0" orientation="landscape" r:id="rId1"/>
  <headerFooter>
    <oddHeader>&amp;C&amp;"Marianne,Gras"&amp;32&amp;K04-020 5. Risques communs</oddHeader>
  </headerFooter>
  <rowBreaks count="1" manualBreakCount="1">
    <brk id="25" max="18" man="1"/>
  </rowBreaks>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500-000001000000}">
          <x14:formula1>
            <xm:f>'Formules - méthode de cotation'!$G$27:$J$27</xm:f>
          </x14:formula1>
          <xm:sqref>I5:I25 I27:I1048576</xm:sqref>
        </x14:dataValidation>
        <x14:dataValidation type="list" allowBlank="1" showInputMessage="1" showErrorMessage="1" xr:uid="{00000000-0002-0000-0500-000002000000}">
          <x14:formula1>
            <xm:f>'Formules - méthode de cotation'!$F$23:$F$26</xm:f>
          </x14:formula1>
          <xm:sqref>H5:H25 H27:H1048576</xm:sqref>
        </x14:dataValidation>
        <x14:dataValidation type="list" allowBlank="1" showInputMessage="1" showErrorMessage="1" xr:uid="{00000000-0002-0000-0500-000003000000}">
          <x14:formula1>
            <xm:f>'Formules - méthode de cotation'!$O$13:$O$16</xm:f>
          </x14:formula1>
          <xm:sqref>L5:L25 R5:R25 L27:L1048576 R27:R1048576</xm:sqref>
        </x14:dataValidation>
        <x14:dataValidation type="list" allowBlank="1" showInputMessage="1" showErrorMessage="1" xr:uid="{00000000-0002-0000-0500-000004000000}">
          <x14:formula1>
            <xm:f>Formules!$F$8:$F$19</xm:f>
          </x14:formula1>
          <xm:sqref>B20 B78:B1048576 B5</xm:sqref>
        </x14:dataValidation>
        <x14:dataValidation type="list" allowBlank="1" showInputMessage="1" showErrorMessage="1" xr:uid="{00000000-0002-0000-0500-000005000000}">
          <x14:formula1>
            <xm:f>Formules!$C$25:$C$70</xm:f>
          </x14:formula1>
          <xm:sqref>D5:D25 D27:D1048576</xm:sqref>
        </x14:dataValidation>
        <x14:dataValidation type="list" allowBlank="1" showInputMessage="1" showErrorMessage="1" xr:uid="{00000000-0002-0000-0500-000006000000}">
          <x14:formula1>
            <xm:f>Formules!$C$79:$C$122</xm:f>
          </x14:formula1>
          <xm:sqref>F5:F25 F27:F1048576</xm:sqref>
        </x14:dataValidation>
        <x14:dataValidation type="list" allowBlank="1" showInputMessage="1" showErrorMessage="1" xr:uid="{00000000-0002-0000-0500-000007000000}">
          <x14:formula1>
            <xm:f>Formules!$H$8:$H$44</xm:f>
          </x14:formula1>
          <xm:sqref>A27:A65 A5:A25 A72:A1048576</xm:sqref>
        </x14:dataValidation>
        <x14:dataValidation type="list" allowBlank="1" showInputMessage="1" showErrorMessage="1" xr:uid="{00000000-0002-0000-0500-000008000000}">
          <x14:formula1>
            <xm:f>Formules!$P$49:$P$83</xm:f>
          </x14:formula1>
          <xm:sqref>C63:C64 C74 C67 C77 C69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T317"/>
  <sheetViews>
    <sheetView tabSelected="1" zoomScale="39" zoomScaleNormal="40" zoomScaleSheetLayoutView="20" zoomScalePageLayoutView="30" workbookViewId="0">
      <selection activeCell="D258" sqref="D258"/>
    </sheetView>
  </sheetViews>
  <sheetFormatPr baseColWidth="10" defaultColWidth="11.42578125" defaultRowHeight="26.25" x14ac:dyDescent="0.4"/>
  <cols>
    <col min="1" max="1" width="59.28515625" style="150" customWidth="1"/>
    <col min="2" max="2" width="38.7109375" style="150" customWidth="1"/>
    <col min="3" max="3" width="34.28515625" style="151" customWidth="1"/>
    <col min="4" max="4" width="50.140625" style="152" customWidth="1"/>
    <col min="5" max="5" width="21.7109375" style="160" customWidth="1"/>
    <col min="6" max="6" width="65.5703125" style="151" customWidth="1"/>
    <col min="7" max="7" width="61.85546875" style="151" customWidth="1"/>
    <col min="8" max="8" width="22.85546875" style="150" customWidth="1"/>
    <col min="9" max="9" width="26.140625" style="150" customWidth="1"/>
    <col min="10" max="10" width="31.42578125" style="150" customWidth="1"/>
    <col min="11" max="11" width="87" style="152" customWidth="1"/>
    <col min="12" max="12" width="25.42578125" style="150" customWidth="1"/>
    <col min="13" max="13" width="39.85546875" style="154" customWidth="1"/>
    <col min="14" max="14" width="79" style="203" customWidth="1"/>
    <col min="15" max="15" width="42.140625" style="151" customWidth="1"/>
    <col min="16" max="16" width="30.42578125" style="150" customWidth="1"/>
    <col min="17" max="17" width="31" style="151" customWidth="1"/>
    <col min="18" max="18" width="24.42578125" style="150" customWidth="1"/>
    <col min="19" max="19" width="23.85546875" style="154" customWidth="1"/>
    <col min="20" max="20" width="11.42578125" style="154"/>
    <col min="21" max="16384" width="11.42578125" style="74"/>
  </cols>
  <sheetData>
    <row r="1" spans="1:19" s="154" customFormat="1" ht="64.5" customHeight="1" thickBot="1" x14ac:dyDescent="0.45">
      <c r="A1" s="440" t="s">
        <v>107</v>
      </c>
      <c r="B1" s="441"/>
      <c r="C1" s="441"/>
      <c r="D1" s="441"/>
      <c r="E1" s="441"/>
      <c r="F1" s="441"/>
      <c r="G1" s="442"/>
      <c r="H1" s="440" t="s">
        <v>100</v>
      </c>
      <c r="I1" s="441"/>
      <c r="J1" s="441"/>
      <c r="K1" s="441"/>
      <c r="L1" s="441"/>
      <c r="M1" s="442"/>
      <c r="N1" s="440" t="s">
        <v>101</v>
      </c>
      <c r="O1" s="441"/>
      <c r="P1" s="441"/>
      <c r="Q1" s="441"/>
      <c r="R1" s="441"/>
      <c r="S1" s="442"/>
    </row>
    <row r="2" spans="1:19" s="321" customFormat="1" ht="14.1" customHeight="1" x14ac:dyDescent="0.4">
      <c r="A2" s="443" t="s">
        <v>103</v>
      </c>
      <c r="B2" s="217"/>
      <c r="C2" s="443" t="s">
        <v>16</v>
      </c>
      <c r="D2" s="443" t="s">
        <v>15</v>
      </c>
      <c r="E2" s="443" t="s">
        <v>17</v>
      </c>
      <c r="F2" s="443" t="s">
        <v>104</v>
      </c>
      <c r="G2" s="443" t="s">
        <v>106</v>
      </c>
      <c r="H2" s="445" t="s">
        <v>9</v>
      </c>
      <c r="I2" s="445" t="s">
        <v>10</v>
      </c>
      <c r="J2" s="443" t="s">
        <v>40</v>
      </c>
      <c r="K2" s="443" t="s">
        <v>42</v>
      </c>
      <c r="L2" s="447" t="s">
        <v>11</v>
      </c>
      <c r="M2" s="447" t="s">
        <v>41</v>
      </c>
      <c r="N2" s="445" t="s">
        <v>14</v>
      </c>
      <c r="O2" s="443" t="s">
        <v>13</v>
      </c>
      <c r="P2" s="451" t="s">
        <v>12</v>
      </c>
      <c r="Q2" s="453" t="s">
        <v>105</v>
      </c>
      <c r="R2" s="453" t="s">
        <v>38</v>
      </c>
      <c r="S2" s="449" t="s">
        <v>39</v>
      </c>
    </row>
    <row r="3" spans="1:19" s="322" customFormat="1" ht="108" customHeight="1" thickBot="1" x14ac:dyDescent="0.45">
      <c r="A3" s="444"/>
      <c r="B3" s="218" t="s">
        <v>190</v>
      </c>
      <c r="C3" s="444"/>
      <c r="D3" s="444"/>
      <c r="E3" s="444"/>
      <c r="F3" s="444"/>
      <c r="G3" s="444"/>
      <c r="H3" s="446"/>
      <c r="I3" s="446"/>
      <c r="J3" s="444"/>
      <c r="K3" s="444"/>
      <c r="L3" s="448"/>
      <c r="M3" s="448"/>
      <c r="N3" s="446"/>
      <c r="O3" s="444"/>
      <c r="P3" s="452"/>
      <c r="Q3" s="454"/>
      <c r="R3" s="454"/>
      <c r="S3" s="450"/>
    </row>
    <row r="4" spans="1:19" s="154" customFormat="1" ht="119.1" customHeight="1" x14ac:dyDescent="0.4">
      <c r="A4" s="463" t="s">
        <v>154</v>
      </c>
      <c r="B4" s="323" t="s">
        <v>20</v>
      </c>
      <c r="C4" s="324" t="s">
        <v>284</v>
      </c>
      <c r="D4" s="325" t="s">
        <v>87</v>
      </c>
      <c r="E4" s="326">
        <v>100</v>
      </c>
      <c r="F4" s="176" t="s">
        <v>122</v>
      </c>
      <c r="G4" s="176"/>
      <c r="H4" s="327" t="s">
        <v>4</v>
      </c>
      <c r="I4" s="328" t="s">
        <v>1</v>
      </c>
      <c r="J4" s="323">
        <f>IF(OR(ISBLANK($H4),ISBLANK($I4)),"",INDEX('Formules - méthode de cotation'!$G$23:$J$26,MATCH($H4,'Formules - méthode de cotation'!$F$23:$F$26,0),MATCH($I4,'Formules - méthode de cotation'!$G$27:$J$27,0)))</f>
        <v>3</v>
      </c>
      <c r="K4" s="329" t="s">
        <v>234</v>
      </c>
      <c r="L4" s="323">
        <v>-1</v>
      </c>
      <c r="M4" s="328">
        <f t="shared" ref="M4:M39" si="0">IF(OR(ISBLANK($J4),ISBLANK($L4)),"",J4+L4)</f>
        <v>2</v>
      </c>
      <c r="N4" s="329" t="s">
        <v>235</v>
      </c>
      <c r="O4" s="330" t="s">
        <v>680</v>
      </c>
      <c r="P4" s="326" t="s">
        <v>355</v>
      </c>
      <c r="Q4" s="330">
        <v>0</v>
      </c>
      <c r="R4" s="331">
        <v>-1</v>
      </c>
      <c r="S4" s="332">
        <f t="shared" ref="S4:S71" si="1">IF(OR(ISBLANK($M4),ISBLANK($R4)),"",M4+R4)</f>
        <v>1</v>
      </c>
    </row>
    <row r="5" spans="1:19" s="154" customFormat="1" ht="150.94999999999999" customHeight="1" x14ac:dyDescent="0.4">
      <c r="A5" s="436"/>
      <c r="B5" s="213" t="s">
        <v>27</v>
      </c>
      <c r="C5" s="175" t="s">
        <v>673</v>
      </c>
      <c r="D5" s="112" t="s">
        <v>82</v>
      </c>
      <c r="E5" s="221">
        <v>3</v>
      </c>
      <c r="F5" s="219" t="s">
        <v>121</v>
      </c>
      <c r="G5" s="219" t="s">
        <v>236</v>
      </c>
      <c r="H5" s="97" t="s">
        <v>6</v>
      </c>
      <c r="I5" s="97" t="s">
        <v>5</v>
      </c>
      <c r="J5" s="213">
        <f>IF(OR(ISBLANK($H5),ISBLANK($I5)),"",INDEX('Formules - méthode de cotation'!$G$23:$J$26,MATCH($H5,'Formules - méthode de cotation'!$F$23:$F$26,0),MATCH($I5,'Formules - méthode de cotation'!$G$27:$J$27,0)))</f>
        <v>2</v>
      </c>
      <c r="K5" s="120"/>
      <c r="L5" s="213">
        <v>0</v>
      </c>
      <c r="M5" s="70">
        <f t="shared" si="0"/>
        <v>2</v>
      </c>
      <c r="N5" s="201" t="s">
        <v>237</v>
      </c>
      <c r="O5" s="92" t="s">
        <v>354</v>
      </c>
      <c r="P5" s="93" t="s">
        <v>329</v>
      </c>
      <c r="Q5" s="93"/>
      <c r="R5" s="94">
        <v>-2</v>
      </c>
      <c r="S5" s="166">
        <f t="shared" si="1"/>
        <v>0</v>
      </c>
    </row>
    <row r="6" spans="1:19" s="154" customFormat="1" ht="122.1" customHeight="1" x14ac:dyDescent="0.4">
      <c r="A6" s="436"/>
      <c r="B6" s="211" t="s">
        <v>26</v>
      </c>
      <c r="C6" s="214" t="s">
        <v>820</v>
      </c>
      <c r="D6" s="112" t="s">
        <v>82</v>
      </c>
      <c r="E6" s="211">
        <v>6</v>
      </c>
      <c r="F6" s="219" t="s">
        <v>121</v>
      </c>
      <c r="G6" s="214"/>
      <c r="H6" s="213" t="s">
        <v>4</v>
      </c>
      <c r="I6" s="213" t="s">
        <v>7</v>
      </c>
      <c r="J6" s="213">
        <f>IF(OR(ISBLANK($H6),ISBLANK($I6)),"",INDEX('Formules - méthode de cotation'!$G$23:$J$26,MATCH($H6,'Formules - méthode de cotation'!$F$23:$F$26,0),MATCH($I6,'Formules - méthode de cotation'!$G$27:$J$27,0)))</f>
        <v>2</v>
      </c>
      <c r="K6" s="114" t="s">
        <v>837</v>
      </c>
      <c r="L6" s="213">
        <v>-3</v>
      </c>
      <c r="M6" s="70">
        <f t="shared" si="0"/>
        <v>-1</v>
      </c>
      <c r="N6" s="83" t="s">
        <v>817</v>
      </c>
      <c r="O6" s="93" t="s">
        <v>818</v>
      </c>
      <c r="P6" s="93" t="s">
        <v>819</v>
      </c>
      <c r="Q6" s="93">
        <v>0</v>
      </c>
      <c r="R6" s="211">
        <v>0</v>
      </c>
      <c r="S6" s="166">
        <f t="shared" si="1"/>
        <v>-1</v>
      </c>
    </row>
    <row r="7" spans="1:19" s="154" customFormat="1" ht="170.1" customHeight="1" x14ac:dyDescent="0.4">
      <c r="A7" s="436" t="s">
        <v>155</v>
      </c>
      <c r="B7" s="395" t="s">
        <v>27</v>
      </c>
      <c r="C7" s="455" t="s">
        <v>211</v>
      </c>
      <c r="D7" s="112" t="s">
        <v>108</v>
      </c>
      <c r="E7" s="457">
        <v>5</v>
      </c>
      <c r="F7" s="95" t="s">
        <v>118</v>
      </c>
      <c r="G7" s="219" t="s">
        <v>326</v>
      </c>
      <c r="H7" s="96" t="s">
        <v>2</v>
      </c>
      <c r="I7" s="97" t="s">
        <v>7</v>
      </c>
      <c r="J7" s="213">
        <f>IF(OR(ISBLANK($H7),ISBLANK($I7)),"",INDEX('Formules - méthode de cotation'!$G$23:$J$26,MATCH($H7,'Formules - méthode de cotation'!$F$23:$F$26,0),MATCH($I7,'Formules - méthode de cotation'!$G$27:$J$27,0)))</f>
        <v>2</v>
      </c>
      <c r="K7" s="95" t="s">
        <v>327</v>
      </c>
      <c r="L7" s="213">
        <v>-3</v>
      </c>
      <c r="M7" s="70">
        <f t="shared" si="0"/>
        <v>-1</v>
      </c>
      <c r="N7" s="202" t="s">
        <v>900</v>
      </c>
      <c r="O7" s="93" t="s">
        <v>328</v>
      </c>
      <c r="P7" s="93" t="s">
        <v>329</v>
      </c>
      <c r="Q7" s="93">
        <v>0</v>
      </c>
      <c r="R7" s="94">
        <v>0</v>
      </c>
      <c r="S7" s="166">
        <f t="shared" si="1"/>
        <v>-1</v>
      </c>
    </row>
    <row r="8" spans="1:19" s="154" customFormat="1" ht="173.1" customHeight="1" x14ac:dyDescent="0.4">
      <c r="A8" s="436"/>
      <c r="B8" s="395"/>
      <c r="C8" s="455"/>
      <c r="D8" s="112" t="s">
        <v>90</v>
      </c>
      <c r="E8" s="457"/>
      <c r="F8" s="95" t="s">
        <v>135</v>
      </c>
      <c r="G8" s="219" t="s">
        <v>330</v>
      </c>
      <c r="H8" s="96" t="s">
        <v>4</v>
      </c>
      <c r="I8" s="97" t="s">
        <v>7</v>
      </c>
      <c r="J8" s="213">
        <f>IF(OR(ISBLANK($H8),ISBLANK($I8)),"",INDEX('Formules - méthode de cotation'!$G$23:$J$26,MATCH($H8,'Formules - méthode de cotation'!$F$23:$F$26,0),MATCH($I8,'Formules - méthode de cotation'!$G$27:$J$27,0)))</f>
        <v>2</v>
      </c>
      <c r="K8" s="98" t="s">
        <v>331</v>
      </c>
      <c r="L8" s="213">
        <v>-2</v>
      </c>
      <c r="M8" s="70">
        <f t="shared" si="0"/>
        <v>0</v>
      </c>
      <c r="N8" s="202" t="s">
        <v>900</v>
      </c>
      <c r="O8" s="93" t="s">
        <v>328</v>
      </c>
      <c r="P8" s="93" t="s">
        <v>329</v>
      </c>
      <c r="Q8" s="93">
        <v>0</v>
      </c>
      <c r="R8" s="94">
        <v>0</v>
      </c>
      <c r="S8" s="166">
        <f t="shared" si="1"/>
        <v>0</v>
      </c>
    </row>
    <row r="9" spans="1:19" s="154" customFormat="1" ht="207.75" customHeight="1" x14ac:dyDescent="0.4">
      <c r="A9" s="436"/>
      <c r="B9" s="395"/>
      <c r="C9" s="455"/>
      <c r="D9" s="112" t="s">
        <v>85</v>
      </c>
      <c r="E9" s="457"/>
      <c r="F9" s="95" t="s">
        <v>126</v>
      </c>
      <c r="G9" s="219" t="s">
        <v>332</v>
      </c>
      <c r="H9" s="99" t="s">
        <v>6</v>
      </c>
      <c r="I9" s="97" t="s">
        <v>7</v>
      </c>
      <c r="J9" s="213">
        <f>IF(OR(ISBLANK($H9),ISBLANK($I9)),"",INDEX('Formules - méthode de cotation'!$G$23:$J$26,MATCH($H9,'Formules - méthode de cotation'!$F$23:$F$26,0),MATCH($I9,'Formules - méthode de cotation'!$G$27:$J$27,0)))</f>
        <v>1</v>
      </c>
      <c r="K9" s="98" t="s">
        <v>333</v>
      </c>
      <c r="L9" s="213">
        <v>-2</v>
      </c>
      <c r="M9" s="70">
        <f t="shared" si="0"/>
        <v>-1</v>
      </c>
      <c r="N9" s="202" t="s">
        <v>900</v>
      </c>
      <c r="O9" s="93" t="s">
        <v>328</v>
      </c>
      <c r="P9" s="93" t="s">
        <v>329</v>
      </c>
      <c r="Q9" s="93">
        <v>0</v>
      </c>
      <c r="R9" s="94">
        <v>0</v>
      </c>
      <c r="S9" s="166">
        <f t="shared" si="1"/>
        <v>-1</v>
      </c>
    </row>
    <row r="10" spans="1:19" s="154" customFormat="1" ht="204.75" customHeight="1" x14ac:dyDescent="0.4">
      <c r="A10" s="436"/>
      <c r="B10" s="395"/>
      <c r="C10" s="455"/>
      <c r="D10" s="112" t="s">
        <v>91</v>
      </c>
      <c r="E10" s="457"/>
      <c r="F10" s="95" t="s">
        <v>124</v>
      </c>
      <c r="G10" s="219" t="s">
        <v>334</v>
      </c>
      <c r="H10" s="100" t="s">
        <v>6</v>
      </c>
      <c r="I10" s="97" t="s">
        <v>7</v>
      </c>
      <c r="J10" s="213">
        <f>IF(OR(ISBLANK($H10),ISBLANK($I10)),"",INDEX('Formules - méthode de cotation'!$G$23:$J$26,MATCH($H10,'Formules - méthode de cotation'!$F$23:$F$26,0),MATCH($I10,'Formules - méthode de cotation'!$G$27:$J$27,0)))</f>
        <v>1</v>
      </c>
      <c r="K10" s="98" t="s">
        <v>335</v>
      </c>
      <c r="L10" s="213">
        <v>-2</v>
      </c>
      <c r="M10" s="70">
        <f t="shared" si="0"/>
        <v>-1</v>
      </c>
      <c r="N10" s="202" t="s">
        <v>900</v>
      </c>
      <c r="O10" s="93" t="s">
        <v>328</v>
      </c>
      <c r="P10" s="93" t="s">
        <v>329</v>
      </c>
      <c r="Q10" s="93">
        <v>0</v>
      </c>
      <c r="R10" s="94">
        <v>0</v>
      </c>
      <c r="S10" s="166">
        <f t="shared" si="1"/>
        <v>-1</v>
      </c>
    </row>
    <row r="11" spans="1:19" s="154" customFormat="1" ht="105" x14ac:dyDescent="0.4">
      <c r="A11" s="436"/>
      <c r="B11" s="395"/>
      <c r="C11" s="455"/>
      <c r="D11" s="112" t="s">
        <v>74</v>
      </c>
      <c r="E11" s="457"/>
      <c r="F11" s="95" t="s">
        <v>114</v>
      </c>
      <c r="G11" s="219" t="s">
        <v>336</v>
      </c>
      <c r="H11" s="101" t="s">
        <v>6</v>
      </c>
      <c r="I11" s="97" t="s">
        <v>7</v>
      </c>
      <c r="J11" s="213">
        <f>IF(OR(ISBLANK($H11),ISBLANK($I11)),"",INDEX('Formules - méthode de cotation'!$G$23:$J$26,MATCH($H11,'Formules - méthode de cotation'!$F$23:$F$26,0),MATCH($I11,'Formules - méthode de cotation'!$G$27:$J$27,0)))</f>
        <v>1</v>
      </c>
      <c r="K11" s="95" t="s">
        <v>337</v>
      </c>
      <c r="L11" s="213">
        <v>-1</v>
      </c>
      <c r="M11" s="70">
        <f t="shared" si="0"/>
        <v>0</v>
      </c>
      <c r="N11" s="202" t="s">
        <v>900</v>
      </c>
      <c r="O11" s="93" t="s">
        <v>328</v>
      </c>
      <c r="P11" s="93" t="s">
        <v>329</v>
      </c>
      <c r="Q11" s="93">
        <v>0</v>
      </c>
      <c r="R11" s="94">
        <v>0</v>
      </c>
      <c r="S11" s="166">
        <f t="shared" si="1"/>
        <v>0</v>
      </c>
    </row>
    <row r="12" spans="1:19" s="154" customFormat="1" ht="167.1" customHeight="1" x14ac:dyDescent="0.4">
      <c r="A12" s="436"/>
      <c r="B12" s="395"/>
      <c r="C12" s="455"/>
      <c r="D12" s="112" t="s">
        <v>80</v>
      </c>
      <c r="E12" s="457"/>
      <c r="F12" s="95" t="s">
        <v>119</v>
      </c>
      <c r="G12" s="219" t="s">
        <v>338</v>
      </c>
      <c r="H12" s="97" t="s">
        <v>6</v>
      </c>
      <c r="I12" s="97" t="s">
        <v>5</v>
      </c>
      <c r="J12" s="213">
        <f>IF(OR(ISBLANK($H12),ISBLANK($I12)),"",INDEX('Formules - méthode de cotation'!$G$23:$J$26,MATCH($H12,'Formules - méthode de cotation'!$F$23:$F$26,0),MATCH($I12,'Formules - méthode de cotation'!$G$27:$J$27,0)))</f>
        <v>2</v>
      </c>
      <c r="K12" s="95" t="s">
        <v>335</v>
      </c>
      <c r="L12" s="213">
        <v>-2</v>
      </c>
      <c r="M12" s="70">
        <f t="shared" si="0"/>
        <v>0</v>
      </c>
      <c r="N12" s="202" t="s">
        <v>900</v>
      </c>
      <c r="O12" s="93" t="s">
        <v>328</v>
      </c>
      <c r="P12" s="93" t="s">
        <v>329</v>
      </c>
      <c r="Q12" s="93">
        <v>0</v>
      </c>
      <c r="R12" s="94">
        <v>0</v>
      </c>
      <c r="S12" s="166">
        <f t="shared" si="1"/>
        <v>0</v>
      </c>
    </row>
    <row r="13" spans="1:19" s="154" customFormat="1" ht="206.45" customHeight="1" x14ac:dyDescent="0.4">
      <c r="A13" s="436"/>
      <c r="B13" s="395"/>
      <c r="C13" s="455"/>
      <c r="D13" s="112" t="s">
        <v>109</v>
      </c>
      <c r="E13" s="457"/>
      <c r="F13" s="95" t="s">
        <v>135</v>
      </c>
      <c r="G13" s="219" t="s">
        <v>339</v>
      </c>
      <c r="H13" s="97" t="s">
        <v>0</v>
      </c>
      <c r="I13" s="97" t="s">
        <v>5</v>
      </c>
      <c r="J13" s="213">
        <f>IF(OR(ISBLANK($H13),ISBLANK($I13)),"",INDEX('Formules - méthode de cotation'!$G$23:$J$26,MATCH($H13,'Formules - méthode de cotation'!$F$23:$F$26,0),MATCH($I13,'Formules - méthode de cotation'!$G$27:$J$27,0)))</f>
        <v>3</v>
      </c>
      <c r="K13" s="95" t="s">
        <v>340</v>
      </c>
      <c r="L13" s="213">
        <v>-3</v>
      </c>
      <c r="M13" s="70">
        <f t="shared" si="0"/>
        <v>0</v>
      </c>
      <c r="N13" s="202" t="s">
        <v>900</v>
      </c>
      <c r="O13" s="93" t="s">
        <v>328</v>
      </c>
      <c r="P13" s="93" t="s">
        <v>329</v>
      </c>
      <c r="Q13" s="93">
        <v>0</v>
      </c>
      <c r="R13" s="94">
        <v>0</v>
      </c>
      <c r="S13" s="166">
        <f t="shared" si="1"/>
        <v>0</v>
      </c>
    </row>
    <row r="14" spans="1:19" s="154" customFormat="1" ht="134.25" customHeight="1" x14ac:dyDescent="0.4">
      <c r="A14" s="436"/>
      <c r="B14" s="395"/>
      <c r="C14" s="455"/>
      <c r="D14" s="112" t="s">
        <v>73</v>
      </c>
      <c r="E14" s="457"/>
      <c r="F14" s="95" t="s">
        <v>133</v>
      </c>
      <c r="G14" s="219" t="s">
        <v>341</v>
      </c>
      <c r="H14" s="97" t="s">
        <v>6</v>
      </c>
      <c r="I14" s="97" t="s">
        <v>7</v>
      </c>
      <c r="J14" s="213">
        <f>IF(OR(ISBLANK($H14),ISBLANK($I14)),"",INDEX('Formules - méthode de cotation'!$G$23:$J$26,MATCH($H14,'Formules - méthode de cotation'!$F$23:$F$26,0),MATCH($I14,'Formules - méthode de cotation'!$G$27:$J$27,0)))</f>
        <v>1</v>
      </c>
      <c r="K14" s="95" t="s">
        <v>342</v>
      </c>
      <c r="L14" s="213">
        <v>-1</v>
      </c>
      <c r="M14" s="70">
        <f t="shared" si="0"/>
        <v>0</v>
      </c>
      <c r="N14" s="202" t="s">
        <v>900</v>
      </c>
      <c r="O14" s="93" t="s">
        <v>328</v>
      </c>
      <c r="P14" s="93" t="s">
        <v>329</v>
      </c>
      <c r="Q14" s="93">
        <v>0</v>
      </c>
      <c r="R14" s="94">
        <v>0</v>
      </c>
      <c r="S14" s="166">
        <f t="shared" si="1"/>
        <v>0</v>
      </c>
    </row>
    <row r="15" spans="1:19" s="154" customFormat="1" ht="95.25" customHeight="1" x14ac:dyDescent="0.4">
      <c r="A15" s="436"/>
      <c r="B15" s="395"/>
      <c r="C15" s="455"/>
      <c r="D15" s="112" t="s">
        <v>76</v>
      </c>
      <c r="E15" s="457"/>
      <c r="F15" s="95" t="s">
        <v>116</v>
      </c>
      <c r="G15" s="219" t="s">
        <v>343</v>
      </c>
      <c r="H15" s="97" t="s">
        <v>6</v>
      </c>
      <c r="I15" s="97" t="s">
        <v>7</v>
      </c>
      <c r="J15" s="213">
        <f>IF(OR(ISBLANK($H15),ISBLANK($I15)),"",INDEX('Formules - méthode de cotation'!$G$23:$J$26,MATCH($H15,'Formules - méthode de cotation'!$F$23:$F$26,0),MATCH($I15,'Formules - méthode de cotation'!$G$27:$J$27,0)))</f>
        <v>1</v>
      </c>
      <c r="K15" s="95" t="s">
        <v>344</v>
      </c>
      <c r="L15" s="213">
        <v>-1</v>
      </c>
      <c r="M15" s="70">
        <f t="shared" si="0"/>
        <v>0</v>
      </c>
      <c r="N15" s="202" t="s">
        <v>900</v>
      </c>
      <c r="O15" s="93" t="s">
        <v>328</v>
      </c>
      <c r="P15" s="93" t="s">
        <v>329</v>
      </c>
      <c r="Q15" s="93">
        <v>0</v>
      </c>
      <c r="R15" s="94">
        <v>0</v>
      </c>
      <c r="S15" s="166">
        <f t="shared" si="1"/>
        <v>0</v>
      </c>
    </row>
    <row r="16" spans="1:19" s="154" customFormat="1" ht="131.25" customHeight="1" x14ac:dyDescent="0.4">
      <c r="A16" s="436"/>
      <c r="B16" s="395"/>
      <c r="C16" s="455"/>
      <c r="D16" s="112" t="s">
        <v>151</v>
      </c>
      <c r="E16" s="457"/>
      <c r="F16" s="95" t="s">
        <v>135</v>
      </c>
      <c r="G16" s="219" t="s">
        <v>345</v>
      </c>
      <c r="H16" s="97" t="s">
        <v>4</v>
      </c>
      <c r="I16" s="97" t="s">
        <v>7</v>
      </c>
      <c r="J16" s="213">
        <f>IF(OR(ISBLANK($H16),ISBLANK($I16)),"",INDEX('Formules - méthode de cotation'!$G$23:$J$26,MATCH($H16,'Formules - méthode de cotation'!$F$23:$F$26,0),MATCH($I16,'Formules - méthode de cotation'!$G$27:$J$27,0)))</f>
        <v>2</v>
      </c>
      <c r="K16" s="98" t="s">
        <v>346</v>
      </c>
      <c r="L16" s="213">
        <v>-2</v>
      </c>
      <c r="M16" s="70">
        <f t="shared" si="0"/>
        <v>0</v>
      </c>
      <c r="N16" s="202" t="s">
        <v>900</v>
      </c>
      <c r="O16" s="93" t="s">
        <v>328</v>
      </c>
      <c r="P16" s="93" t="s">
        <v>329</v>
      </c>
      <c r="Q16" s="93">
        <v>0</v>
      </c>
      <c r="R16" s="94">
        <v>0</v>
      </c>
      <c r="S16" s="166">
        <f t="shared" si="1"/>
        <v>0</v>
      </c>
    </row>
    <row r="17" spans="1:19" s="154" customFormat="1" ht="157.5" x14ac:dyDescent="0.4">
      <c r="A17" s="436"/>
      <c r="B17" s="395"/>
      <c r="C17" s="455"/>
      <c r="D17" s="112" t="s">
        <v>93</v>
      </c>
      <c r="E17" s="457"/>
      <c r="F17" s="95" t="s">
        <v>127</v>
      </c>
      <c r="G17" s="219" t="s">
        <v>347</v>
      </c>
      <c r="H17" s="97" t="s">
        <v>4</v>
      </c>
      <c r="I17" s="97" t="s">
        <v>7</v>
      </c>
      <c r="J17" s="213">
        <f>IF(OR(ISBLANK($H17),ISBLANK($I17)),"",INDEX('Formules - méthode de cotation'!$G$23:$J$26,MATCH($H17,'Formules - méthode de cotation'!$F$23:$F$26,0),MATCH($I17,'Formules - méthode de cotation'!$G$27:$J$27,0)))</f>
        <v>2</v>
      </c>
      <c r="K17" s="98" t="s">
        <v>348</v>
      </c>
      <c r="L17" s="213">
        <v>-2</v>
      </c>
      <c r="M17" s="70">
        <f t="shared" si="0"/>
        <v>0</v>
      </c>
      <c r="N17" s="202" t="s">
        <v>900</v>
      </c>
      <c r="O17" s="93" t="s">
        <v>328</v>
      </c>
      <c r="P17" s="93" t="s">
        <v>329</v>
      </c>
      <c r="Q17" s="93">
        <v>0</v>
      </c>
      <c r="R17" s="94">
        <v>0</v>
      </c>
      <c r="S17" s="166">
        <f t="shared" si="1"/>
        <v>0</v>
      </c>
    </row>
    <row r="18" spans="1:19" s="154" customFormat="1" ht="181.5" customHeight="1" x14ac:dyDescent="0.4">
      <c r="A18" s="436"/>
      <c r="B18" s="395"/>
      <c r="C18" s="455"/>
      <c r="D18" s="112" t="s">
        <v>140</v>
      </c>
      <c r="E18" s="457"/>
      <c r="F18" s="95" t="s">
        <v>135</v>
      </c>
      <c r="G18" s="219" t="s">
        <v>349</v>
      </c>
      <c r="H18" s="97" t="s">
        <v>4</v>
      </c>
      <c r="I18" s="97" t="s">
        <v>7</v>
      </c>
      <c r="J18" s="213">
        <f>IF(OR(ISBLANK($H18),ISBLANK($I18)),"",INDEX('Formules - méthode de cotation'!$G$23:$J$26,MATCH($H18,'Formules - méthode de cotation'!$F$23:$F$26,0),MATCH($I18,'Formules - méthode de cotation'!$G$27:$J$27,0)))</f>
        <v>2</v>
      </c>
      <c r="K18" s="98" t="s">
        <v>350</v>
      </c>
      <c r="L18" s="213">
        <v>-3</v>
      </c>
      <c r="M18" s="70">
        <f t="shared" si="0"/>
        <v>-1</v>
      </c>
      <c r="N18" s="202" t="s">
        <v>900</v>
      </c>
      <c r="O18" s="93" t="s">
        <v>328</v>
      </c>
      <c r="P18" s="93" t="s">
        <v>329</v>
      </c>
      <c r="Q18" s="93">
        <v>0</v>
      </c>
      <c r="R18" s="94">
        <v>0</v>
      </c>
      <c r="S18" s="166">
        <f t="shared" si="1"/>
        <v>-1</v>
      </c>
    </row>
    <row r="19" spans="1:19" s="154" customFormat="1" ht="327.60000000000002" customHeight="1" x14ac:dyDescent="0.4">
      <c r="A19" s="436"/>
      <c r="B19" s="395"/>
      <c r="C19" s="455"/>
      <c r="D19" s="112" t="s">
        <v>92</v>
      </c>
      <c r="E19" s="457"/>
      <c r="F19" s="95" t="s">
        <v>125</v>
      </c>
      <c r="G19" s="219" t="s">
        <v>351</v>
      </c>
      <c r="H19" s="97" t="s">
        <v>0</v>
      </c>
      <c r="I19" s="97" t="s">
        <v>5</v>
      </c>
      <c r="J19" s="213">
        <f>IF(OR(ISBLANK($H19),ISBLANK($I19)),"",INDEX('Formules - méthode de cotation'!$G$23:$J$26,MATCH($H19,'Formules - méthode de cotation'!$F$23:$F$26,0),MATCH($I19,'Formules - méthode de cotation'!$G$27:$J$27,0)))</f>
        <v>3</v>
      </c>
      <c r="K19" s="98" t="s">
        <v>352</v>
      </c>
      <c r="L19" s="213">
        <v>-3</v>
      </c>
      <c r="M19" s="70">
        <f t="shared" si="0"/>
        <v>0</v>
      </c>
      <c r="N19" s="202" t="s">
        <v>900</v>
      </c>
      <c r="O19" s="93" t="s">
        <v>328</v>
      </c>
      <c r="P19" s="93" t="s">
        <v>329</v>
      </c>
      <c r="Q19" s="93">
        <v>0</v>
      </c>
      <c r="R19" s="94">
        <v>0</v>
      </c>
      <c r="S19" s="166">
        <f t="shared" si="1"/>
        <v>0</v>
      </c>
    </row>
    <row r="20" spans="1:19" s="154" customFormat="1" ht="78.75" x14ac:dyDescent="0.4">
      <c r="A20" s="436"/>
      <c r="B20" s="395"/>
      <c r="C20" s="455"/>
      <c r="D20" s="112" t="s">
        <v>87</v>
      </c>
      <c r="E20" s="457"/>
      <c r="F20" s="95" t="s">
        <v>122</v>
      </c>
      <c r="G20" s="219" t="s">
        <v>353</v>
      </c>
      <c r="H20" s="97" t="s">
        <v>6</v>
      </c>
      <c r="I20" s="97" t="s">
        <v>7</v>
      </c>
      <c r="J20" s="213">
        <f>IF(OR(ISBLANK($H20),ISBLANK($I20)),"",INDEX('Formules - méthode de cotation'!$G$23:$J$26,MATCH($H20,'Formules - méthode de cotation'!$F$23:$F$26,0),MATCH($I20,'Formules - méthode de cotation'!$G$27:$J$27,0)))</f>
        <v>1</v>
      </c>
      <c r="K20" s="98" t="s">
        <v>370</v>
      </c>
      <c r="L20" s="213">
        <v>-1</v>
      </c>
      <c r="M20" s="70">
        <f t="shared" si="0"/>
        <v>0</v>
      </c>
      <c r="N20" s="202" t="s">
        <v>900</v>
      </c>
      <c r="O20" s="93" t="s">
        <v>328</v>
      </c>
      <c r="P20" s="93" t="s">
        <v>329</v>
      </c>
      <c r="Q20" s="93">
        <v>0</v>
      </c>
      <c r="R20" s="94">
        <v>0</v>
      </c>
      <c r="S20" s="166">
        <f t="shared" si="1"/>
        <v>0</v>
      </c>
    </row>
    <row r="21" spans="1:19" s="154" customFormat="1" ht="155.44999999999999" customHeight="1" x14ac:dyDescent="0.4">
      <c r="A21" s="436"/>
      <c r="B21" s="395" t="s">
        <v>25</v>
      </c>
      <c r="C21" s="455" t="s">
        <v>405</v>
      </c>
      <c r="D21" s="112" t="s">
        <v>151</v>
      </c>
      <c r="E21" s="456">
        <v>7</v>
      </c>
      <c r="F21" s="212" t="s">
        <v>135</v>
      </c>
      <c r="G21" s="212" t="s">
        <v>356</v>
      </c>
      <c r="H21" s="213" t="s">
        <v>0</v>
      </c>
      <c r="I21" s="212" t="s">
        <v>3</v>
      </c>
      <c r="J21" s="213">
        <f>IF(OR(ISBLANK($H21),ISBLANK($I21)),"",INDEX('Formules - méthode de cotation'!$G$23:$J$26,MATCH($H21,'Formules - méthode de cotation'!$F$23:$F$26,0),MATCH($I21,'Formules - méthode de cotation'!$G$27:$J$27,0)))</f>
        <v>4</v>
      </c>
      <c r="K21" s="83" t="s">
        <v>357</v>
      </c>
      <c r="L21" s="213">
        <v>-1</v>
      </c>
      <c r="M21" s="70">
        <f t="shared" si="0"/>
        <v>3</v>
      </c>
      <c r="N21" s="102" t="s">
        <v>358</v>
      </c>
      <c r="O21" s="220" t="s">
        <v>359</v>
      </c>
      <c r="P21" s="103"/>
      <c r="Q21" s="93">
        <v>0</v>
      </c>
      <c r="R21" s="94">
        <v>0</v>
      </c>
      <c r="S21" s="166">
        <f t="shared" si="1"/>
        <v>3</v>
      </c>
    </row>
    <row r="22" spans="1:19" s="154" customFormat="1" ht="347.1" customHeight="1" x14ac:dyDescent="0.4">
      <c r="A22" s="436"/>
      <c r="B22" s="395"/>
      <c r="C22" s="455"/>
      <c r="D22" s="112" t="s">
        <v>153</v>
      </c>
      <c r="E22" s="456"/>
      <c r="F22" s="212" t="s">
        <v>147</v>
      </c>
      <c r="G22" s="212" t="s">
        <v>360</v>
      </c>
      <c r="H22" s="213" t="s">
        <v>0</v>
      </c>
      <c r="I22" s="212" t="s">
        <v>3</v>
      </c>
      <c r="J22" s="213">
        <f>IF(OR(ISBLANK($H22),ISBLANK($I22)),"",INDEX('Formules - méthode de cotation'!$G$23:$J$26,MATCH($H22,'Formules - méthode de cotation'!$F$23:$F$26,0),MATCH($I22,'Formules - méthode de cotation'!$G$27:$J$27,0)))</f>
        <v>4</v>
      </c>
      <c r="K22" s="83" t="s">
        <v>361</v>
      </c>
      <c r="L22" s="213">
        <v>-1</v>
      </c>
      <c r="M22" s="70">
        <f t="shared" si="0"/>
        <v>3</v>
      </c>
      <c r="N22" s="102" t="s">
        <v>362</v>
      </c>
      <c r="O22" s="220" t="s">
        <v>359</v>
      </c>
      <c r="P22" s="103"/>
      <c r="Q22" s="93">
        <v>0</v>
      </c>
      <c r="R22" s="94">
        <v>0</v>
      </c>
      <c r="S22" s="166">
        <f t="shared" si="1"/>
        <v>3</v>
      </c>
    </row>
    <row r="23" spans="1:19" s="154" customFormat="1" ht="115.5" customHeight="1" x14ac:dyDescent="0.4">
      <c r="A23" s="436"/>
      <c r="B23" s="395"/>
      <c r="C23" s="455"/>
      <c r="D23" s="112" t="s">
        <v>70</v>
      </c>
      <c r="E23" s="456"/>
      <c r="F23" s="212" t="s">
        <v>111</v>
      </c>
      <c r="G23" s="212" t="s">
        <v>363</v>
      </c>
      <c r="H23" s="73" t="s">
        <v>6</v>
      </c>
      <c r="I23" s="212" t="s">
        <v>1</v>
      </c>
      <c r="J23" s="213">
        <f>IF(OR(ISBLANK($H23),ISBLANK($I23)),"",INDEX('Formules - méthode de cotation'!$G$23:$J$26,MATCH($H23,'Formules - méthode de cotation'!$F$23:$F$26,0),MATCH($I23,'Formules - méthode de cotation'!$G$27:$J$27,0)))</f>
        <v>3</v>
      </c>
      <c r="K23" s="83" t="s">
        <v>364</v>
      </c>
      <c r="L23" s="213">
        <v>-1</v>
      </c>
      <c r="M23" s="70">
        <f t="shared" si="0"/>
        <v>2</v>
      </c>
      <c r="N23" s="102" t="s">
        <v>358</v>
      </c>
      <c r="O23" s="220" t="s">
        <v>365</v>
      </c>
      <c r="P23" s="220" t="s">
        <v>355</v>
      </c>
      <c r="Q23" s="93">
        <v>0</v>
      </c>
      <c r="R23" s="94">
        <v>0</v>
      </c>
      <c r="S23" s="166">
        <f t="shared" si="1"/>
        <v>2</v>
      </c>
    </row>
    <row r="24" spans="1:19" s="154" customFormat="1" ht="155.44999999999999" customHeight="1" x14ac:dyDescent="0.4">
      <c r="A24" s="436"/>
      <c r="B24" s="395"/>
      <c r="C24" s="455"/>
      <c r="D24" s="112" t="s">
        <v>76</v>
      </c>
      <c r="E24" s="456"/>
      <c r="F24" s="212" t="s">
        <v>116</v>
      </c>
      <c r="G24" s="212" t="s">
        <v>366</v>
      </c>
      <c r="H24" s="75" t="s">
        <v>6</v>
      </c>
      <c r="I24" s="212" t="s">
        <v>3</v>
      </c>
      <c r="J24" s="213">
        <f>IF(OR(ISBLANK($H24),ISBLANK($I24)),"",INDEX('Formules - méthode de cotation'!$G$23:$J$26,MATCH($H24,'Formules - méthode de cotation'!$F$23:$F$26,0),MATCH($I24,'Formules - méthode de cotation'!$G$27:$J$27,0)))</f>
        <v>2</v>
      </c>
      <c r="K24" s="83" t="s">
        <v>367</v>
      </c>
      <c r="L24" s="213">
        <v>-1</v>
      </c>
      <c r="M24" s="70">
        <f t="shared" si="0"/>
        <v>1</v>
      </c>
      <c r="N24" s="102" t="s">
        <v>358</v>
      </c>
      <c r="O24" s="220" t="s">
        <v>365</v>
      </c>
      <c r="P24" s="220" t="s">
        <v>355</v>
      </c>
      <c r="Q24" s="93">
        <v>0</v>
      </c>
      <c r="R24" s="94">
        <v>0</v>
      </c>
      <c r="S24" s="166">
        <f t="shared" si="1"/>
        <v>1</v>
      </c>
    </row>
    <row r="25" spans="1:19" s="154" customFormat="1" ht="155.44999999999999" customHeight="1" x14ac:dyDescent="0.4">
      <c r="A25" s="436"/>
      <c r="B25" s="395"/>
      <c r="C25" s="455"/>
      <c r="D25" s="112" t="s">
        <v>89</v>
      </c>
      <c r="E25" s="456"/>
      <c r="F25" s="212" t="s">
        <v>134</v>
      </c>
      <c r="G25" s="212" t="s">
        <v>368</v>
      </c>
      <c r="H25" s="76" t="s">
        <v>6</v>
      </c>
      <c r="I25" s="212" t="s">
        <v>5</v>
      </c>
      <c r="J25" s="213">
        <f>IF(OR(ISBLANK($H25),ISBLANK($I25)),"",INDEX('Formules - méthode de cotation'!$G$23:$J$26,MATCH($H25,'Formules - méthode de cotation'!$F$23:$F$26,0),MATCH($I25,'Formules - méthode de cotation'!$G$27:$J$27,0)))</f>
        <v>2</v>
      </c>
      <c r="K25" s="83" t="s">
        <v>369</v>
      </c>
      <c r="L25" s="213">
        <v>-1</v>
      </c>
      <c r="M25" s="70">
        <f t="shared" si="0"/>
        <v>1</v>
      </c>
      <c r="N25" s="202" t="s">
        <v>900</v>
      </c>
      <c r="O25" s="220" t="s">
        <v>365</v>
      </c>
      <c r="P25" s="220" t="s">
        <v>355</v>
      </c>
      <c r="Q25" s="93">
        <v>0</v>
      </c>
      <c r="R25" s="94">
        <v>0</v>
      </c>
      <c r="S25" s="166">
        <f t="shared" si="1"/>
        <v>1</v>
      </c>
    </row>
    <row r="26" spans="1:19" s="154" customFormat="1" ht="131.25" x14ac:dyDescent="0.4">
      <c r="A26" s="436"/>
      <c r="B26" s="213" t="s">
        <v>26</v>
      </c>
      <c r="C26" s="212" t="s">
        <v>217</v>
      </c>
      <c r="D26" s="222" t="s">
        <v>90</v>
      </c>
      <c r="E26" s="211">
        <v>11</v>
      </c>
      <c r="F26" s="344" t="s">
        <v>123</v>
      </c>
      <c r="G26" s="344"/>
      <c r="H26" s="213" t="s">
        <v>0</v>
      </c>
      <c r="I26" s="213" t="s">
        <v>3</v>
      </c>
      <c r="J26" s="213">
        <f>IF(OR(ISBLANK($H26),ISBLANK($I26)),"",INDEX('Formules - méthode de cotation'!$G$23:$J$26,MATCH($H26,'Formules - méthode de cotation'!$F$23:$F$26,0),MATCH($I26,'Formules - méthode de cotation'!$G$27:$J$27,0)))</f>
        <v>4</v>
      </c>
      <c r="K26" s="82" t="s">
        <v>821</v>
      </c>
      <c r="L26" s="213">
        <v>-2</v>
      </c>
      <c r="M26" s="70">
        <f t="shared" si="0"/>
        <v>2</v>
      </c>
      <c r="N26" s="202" t="s">
        <v>900</v>
      </c>
      <c r="O26" s="220" t="s">
        <v>822</v>
      </c>
      <c r="P26" s="220" t="s">
        <v>819</v>
      </c>
      <c r="Q26" s="93">
        <v>0</v>
      </c>
      <c r="R26" s="213">
        <v>0</v>
      </c>
      <c r="S26" s="166">
        <f t="shared" si="1"/>
        <v>2</v>
      </c>
    </row>
    <row r="27" spans="1:19" s="154" customFormat="1" ht="78.75" x14ac:dyDescent="0.4">
      <c r="A27" s="436"/>
      <c r="B27" s="395" t="s">
        <v>29</v>
      </c>
      <c r="C27" s="393" t="s">
        <v>233</v>
      </c>
      <c r="D27" s="222" t="s">
        <v>71</v>
      </c>
      <c r="E27" s="392">
        <v>5</v>
      </c>
      <c r="F27" s="212" t="s">
        <v>111</v>
      </c>
      <c r="G27" s="208" t="s">
        <v>849</v>
      </c>
      <c r="H27" s="213" t="s">
        <v>6</v>
      </c>
      <c r="I27" s="213" t="s">
        <v>1</v>
      </c>
      <c r="J27" s="213">
        <f>IF(OR(ISBLANK($H27),ISBLANK($I27)),"",INDEX('Formules - méthode de cotation'!$G$23:$J$26,MATCH($H27,'Formules - méthode de cotation'!$F$23:$F$26,0),MATCH($I27,'Formules - méthode de cotation'!$G$27:$J$27,0)))</f>
        <v>3</v>
      </c>
      <c r="K27" s="204" t="s">
        <v>854</v>
      </c>
      <c r="L27" s="213">
        <v>-1</v>
      </c>
      <c r="M27" s="70">
        <f t="shared" si="0"/>
        <v>2</v>
      </c>
      <c r="N27" s="202" t="s">
        <v>900</v>
      </c>
      <c r="O27" s="208" t="s">
        <v>843</v>
      </c>
      <c r="P27" s="220"/>
      <c r="Q27" s="93">
        <v>0</v>
      </c>
      <c r="R27" s="213">
        <v>0</v>
      </c>
      <c r="S27" s="166">
        <f t="shared" si="1"/>
        <v>2</v>
      </c>
    </row>
    <row r="28" spans="1:19" s="154" customFormat="1" ht="105" x14ac:dyDescent="0.4">
      <c r="A28" s="436"/>
      <c r="B28" s="395"/>
      <c r="C28" s="393"/>
      <c r="D28" s="222" t="s">
        <v>76</v>
      </c>
      <c r="E28" s="392"/>
      <c r="F28" s="212" t="s">
        <v>116</v>
      </c>
      <c r="G28" s="208" t="s">
        <v>850</v>
      </c>
      <c r="H28" s="213" t="s">
        <v>6</v>
      </c>
      <c r="I28" s="213" t="s">
        <v>3</v>
      </c>
      <c r="J28" s="213">
        <f>IF(OR(ISBLANK($H28),ISBLANK($I28)),"",INDEX('Formules - méthode de cotation'!$G$23:$J$26,MATCH($H28,'Formules - méthode de cotation'!$F$23:$F$26,0),MATCH($I28,'Formules - méthode de cotation'!$G$27:$J$27,0)))</f>
        <v>2</v>
      </c>
      <c r="K28" s="204" t="s">
        <v>855</v>
      </c>
      <c r="L28" s="213">
        <v>-2</v>
      </c>
      <c r="M28" s="70">
        <f t="shared" si="0"/>
        <v>0</v>
      </c>
      <c r="N28" s="202" t="s">
        <v>900</v>
      </c>
      <c r="O28" s="208" t="s">
        <v>843</v>
      </c>
      <c r="P28" s="220"/>
      <c r="Q28" s="93">
        <v>0</v>
      </c>
      <c r="R28" s="213">
        <v>0</v>
      </c>
      <c r="S28" s="166">
        <f t="shared" si="1"/>
        <v>0</v>
      </c>
    </row>
    <row r="29" spans="1:19" s="154" customFormat="1" ht="131.25" x14ac:dyDescent="0.4">
      <c r="A29" s="436"/>
      <c r="B29" s="395"/>
      <c r="C29" s="393"/>
      <c r="D29" s="222" t="s">
        <v>89</v>
      </c>
      <c r="E29" s="392"/>
      <c r="F29" s="212" t="s">
        <v>134</v>
      </c>
      <c r="G29" s="208" t="s">
        <v>852</v>
      </c>
      <c r="H29" s="213" t="s">
        <v>6</v>
      </c>
      <c r="I29" s="213" t="s">
        <v>5</v>
      </c>
      <c r="J29" s="213">
        <f>IF(OR(ISBLANK($H29),ISBLANK($I29)),"",INDEX('Formules - méthode de cotation'!$G$23:$J$26,MATCH($H29,'Formules - méthode de cotation'!$F$23:$F$26,0),MATCH($I29,'Formules - méthode de cotation'!$G$27:$J$27,0)))</f>
        <v>2</v>
      </c>
      <c r="K29" s="204" t="s">
        <v>369</v>
      </c>
      <c r="L29" s="213">
        <v>-1</v>
      </c>
      <c r="M29" s="70">
        <f t="shared" si="0"/>
        <v>1</v>
      </c>
      <c r="N29" s="204" t="s">
        <v>900</v>
      </c>
      <c r="O29" s="208" t="s">
        <v>843</v>
      </c>
      <c r="P29" s="220"/>
      <c r="Q29" s="93">
        <v>0</v>
      </c>
      <c r="R29" s="213">
        <v>0</v>
      </c>
      <c r="S29" s="166">
        <f t="shared" si="1"/>
        <v>1</v>
      </c>
    </row>
    <row r="30" spans="1:19" s="154" customFormat="1" ht="183.75" x14ac:dyDescent="0.4">
      <c r="A30" s="436"/>
      <c r="B30" s="395"/>
      <c r="C30" s="393"/>
      <c r="D30" s="222" t="s">
        <v>151</v>
      </c>
      <c r="E30" s="392"/>
      <c r="F30" s="212" t="s">
        <v>135</v>
      </c>
      <c r="G30" s="209" t="s">
        <v>853</v>
      </c>
      <c r="H30" s="213" t="s">
        <v>0</v>
      </c>
      <c r="I30" s="213" t="s">
        <v>5</v>
      </c>
      <c r="J30" s="213">
        <f>IF(OR(ISBLANK($H30),ISBLANK($I30)),"",INDEX('Formules - méthode de cotation'!$G$23:$J$26,MATCH($H30,'Formules - méthode de cotation'!$F$23:$F$26,0),MATCH($I30,'Formules - méthode de cotation'!$G$27:$J$27,0)))</f>
        <v>3</v>
      </c>
      <c r="K30" s="210" t="s">
        <v>856</v>
      </c>
      <c r="L30" s="213">
        <v>-2</v>
      </c>
      <c r="M30" s="70">
        <f t="shared" si="0"/>
        <v>1</v>
      </c>
      <c r="N30" s="204" t="s">
        <v>900</v>
      </c>
      <c r="O30" s="209" t="s">
        <v>843</v>
      </c>
      <c r="P30" s="220"/>
      <c r="Q30" s="93">
        <v>0</v>
      </c>
      <c r="R30" s="213">
        <v>0</v>
      </c>
      <c r="S30" s="166">
        <f t="shared" si="1"/>
        <v>1</v>
      </c>
    </row>
    <row r="31" spans="1:19" s="154" customFormat="1" ht="105" x14ac:dyDescent="0.4">
      <c r="A31" s="436"/>
      <c r="B31" s="395"/>
      <c r="C31" s="393"/>
      <c r="D31" s="222" t="s">
        <v>74</v>
      </c>
      <c r="E31" s="392"/>
      <c r="F31" s="212" t="s">
        <v>114</v>
      </c>
      <c r="G31" s="208" t="s">
        <v>851</v>
      </c>
      <c r="H31" s="213" t="s">
        <v>2</v>
      </c>
      <c r="I31" s="213" t="s">
        <v>3</v>
      </c>
      <c r="J31" s="213">
        <f>IF(OR(ISBLANK($H31),ISBLANK($I31)),"",INDEX('Formules - méthode de cotation'!$G$23:$J$26,MATCH($H31,'Formules - méthode de cotation'!$F$23:$F$26,0),MATCH($I31,'Formules - méthode de cotation'!$G$27:$J$27,0)))</f>
        <v>4</v>
      </c>
      <c r="K31" s="204" t="s">
        <v>854</v>
      </c>
      <c r="L31" s="213">
        <v>-1</v>
      </c>
      <c r="M31" s="70">
        <f t="shared" si="0"/>
        <v>3</v>
      </c>
      <c r="N31" s="204" t="s">
        <v>900</v>
      </c>
      <c r="O31" s="208" t="s">
        <v>843</v>
      </c>
      <c r="P31" s="220"/>
      <c r="Q31" s="93">
        <v>0</v>
      </c>
      <c r="R31" s="213">
        <v>0</v>
      </c>
      <c r="S31" s="166">
        <f t="shared" si="1"/>
        <v>3</v>
      </c>
    </row>
    <row r="32" spans="1:19" s="154" customFormat="1" ht="74.099999999999994" customHeight="1" x14ac:dyDescent="0.4">
      <c r="A32" s="436" t="s">
        <v>30</v>
      </c>
      <c r="B32" s="395" t="s">
        <v>24</v>
      </c>
      <c r="C32" s="393" t="s">
        <v>227</v>
      </c>
      <c r="D32" s="112" t="s">
        <v>87</v>
      </c>
      <c r="E32" s="396">
        <v>3</v>
      </c>
      <c r="F32" s="82" t="s">
        <v>122</v>
      </c>
      <c r="G32" s="212" t="s">
        <v>396</v>
      </c>
      <c r="H32" s="76" t="s">
        <v>6</v>
      </c>
      <c r="I32" s="213" t="s">
        <v>5</v>
      </c>
      <c r="J32" s="213">
        <f>IF(OR(ISBLANK($H32),ISBLANK($I32)),"",INDEX('Formules - méthode de cotation'!$G$23:$J$26,MATCH($H32,'Formules - méthode de cotation'!$F$23:$F$26,0),MATCH($I32,'Formules - méthode de cotation'!$G$27:$J$27,0)))</f>
        <v>2</v>
      </c>
      <c r="K32" s="82" t="s">
        <v>397</v>
      </c>
      <c r="L32" s="213">
        <v>-2</v>
      </c>
      <c r="M32" s="70">
        <f t="shared" si="0"/>
        <v>0</v>
      </c>
      <c r="N32" s="85" t="s">
        <v>900</v>
      </c>
      <c r="O32" s="214" t="s">
        <v>683</v>
      </c>
      <c r="P32" s="211">
        <v>2025</v>
      </c>
      <c r="Q32" s="214">
        <v>0</v>
      </c>
      <c r="R32" s="213">
        <v>0</v>
      </c>
      <c r="S32" s="166">
        <f t="shared" si="1"/>
        <v>0</v>
      </c>
    </row>
    <row r="33" spans="1:20" s="154" customFormat="1" ht="123.95" customHeight="1" x14ac:dyDescent="0.4">
      <c r="A33" s="436"/>
      <c r="B33" s="395"/>
      <c r="C33" s="393"/>
      <c r="D33" s="112" t="s">
        <v>92</v>
      </c>
      <c r="E33" s="396"/>
      <c r="F33" s="82" t="s">
        <v>125</v>
      </c>
      <c r="G33" s="393" t="s">
        <v>398</v>
      </c>
      <c r="H33" s="76" t="s">
        <v>0</v>
      </c>
      <c r="I33" s="213" t="s">
        <v>5</v>
      </c>
      <c r="J33" s="213">
        <f>IF(OR(ISBLANK($H33),ISBLANK($I33)),"",INDEX('Formules - méthode de cotation'!$G$23:$J$26,MATCH($H33,'Formules - méthode de cotation'!$F$23:$F$26,0),MATCH($I33,'Formules - méthode de cotation'!$G$27:$J$27,0)))</f>
        <v>3</v>
      </c>
      <c r="K33" s="82" t="s">
        <v>399</v>
      </c>
      <c r="L33" s="213">
        <v>-2</v>
      </c>
      <c r="M33" s="70">
        <f t="shared" si="0"/>
        <v>1</v>
      </c>
      <c r="N33" s="85" t="s">
        <v>900</v>
      </c>
      <c r="O33" s="214" t="s">
        <v>683</v>
      </c>
      <c r="P33" s="211">
        <v>2025</v>
      </c>
      <c r="Q33" s="214">
        <v>0</v>
      </c>
      <c r="R33" s="213">
        <v>0</v>
      </c>
      <c r="S33" s="166">
        <f t="shared" si="1"/>
        <v>1</v>
      </c>
    </row>
    <row r="34" spans="1:20" s="154" customFormat="1" ht="105" x14ac:dyDescent="0.4">
      <c r="A34" s="436"/>
      <c r="B34" s="395"/>
      <c r="C34" s="393"/>
      <c r="D34" s="112" t="s">
        <v>153</v>
      </c>
      <c r="E34" s="396"/>
      <c r="F34" s="82" t="s">
        <v>147</v>
      </c>
      <c r="G34" s="393"/>
      <c r="H34" s="76" t="s">
        <v>2</v>
      </c>
      <c r="I34" s="213" t="s">
        <v>5</v>
      </c>
      <c r="J34" s="213">
        <f>IF(OR(ISBLANK($H34),ISBLANK($I34)),"",INDEX('Formules - méthode de cotation'!$G$23:$J$26,MATCH($H34,'Formules - méthode de cotation'!$F$23:$F$26,0),MATCH($I34,'Formules - méthode de cotation'!$G$27:$J$27,0)))</f>
        <v>3</v>
      </c>
      <c r="K34" s="82" t="s">
        <v>399</v>
      </c>
      <c r="L34" s="213">
        <v>-2</v>
      </c>
      <c r="M34" s="70">
        <f t="shared" si="0"/>
        <v>1</v>
      </c>
      <c r="N34" s="85" t="s">
        <v>900</v>
      </c>
      <c r="O34" s="214" t="s">
        <v>683</v>
      </c>
      <c r="P34" s="211">
        <v>2025</v>
      </c>
      <c r="Q34" s="214">
        <v>0</v>
      </c>
      <c r="R34" s="213">
        <v>0</v>
      </c>
      <c r="S34" s="166">
        <f t="shared" si="1"/>
        <v>1</v>
      </c>
    </row>
    <row r="35" spans="1:20" s="154" customFormat="1" ht="52.5" x14ac:dyDescent="0.4">
      <c r="A35" s="436"/>
      <c r="B35" s="395"/>
      <c r="C35" s="393" t="s">
        <v>36</v>
      </c>
      <c r="D35" s="222" t="s">
        <v>87</v>
      </c>
      <c r="E35" s="392">
        <v>1</v>
      </c>
      <c r="F35" s="212" t="s">
        <v>122</v>
      </c>
      <c r="G35" s="212" t="s">
        <v>400</v>
      </c>
      <c r="H35" s="213" t="s">
        <v>6</v>
      </c>
      <c r="I35" s="213" t="s">
        <v>7</v>
      </c>
      <c r="J35" s="213">
        <v>1</v>
      </c>
      <c r="K35" s="82"/>
      <c r="L35" s="213">
        <v>0</v>
      </c>
      <c r="M35" s="70">
        <v>1</v>
      </c>
      <c r="N35" s="87"/>
      <c r="O35" s="212"/>
      <c r="P35" s="213"/>
      <c r="Q35" s="93">
        <v>0</v>
      </c>
      <c r="R35" s="213">
        <v>0</v>
      </c>
      <c r="S35" s="166">
        <v>1</v>
      </c>
    </row>
    <row r="36" spans="1:20" s="154" customFormat="1" ht="157.5" x14ac:dyDescent="0.4">
      <c r="A36" s="436"/>
      <c r="B36" s="395"/>
      <c r="C36" s="393"/>
      <c r="D36" s="222" t="s">
        <v>153</v>
      </c>
      <c r="E36" s="392"/>
      <c r="F36" s="212" t="s">
        <v>147</v>
      </c>
      <c r="G36" s="212" t="s">
        <v>401</v>
      </c>
      <c r="H36" s="213" t="s">
        <v>0</v>
      </c>
      <c r="I36" s="213" t="s">
        <v>3</v>
      </c>
      <c r="J36" s="213">
        <v>4</v>
      </c>
      <c r="K36" s="82" t="s">
        <v>402</v>
      </c>
      <c r="L36" s="213">
        <v>-2</v>
      </c>
      <c r="M36" s="70">
        <v>2</v>
      </c>
      <c r="N36" s="68" t="s">
        <v>403</v>
      </c>
      <c r="O36" s="212" t="s">
        <v>404</v>
      </c>
      <c r="P36" s="212"/>
      <c r="Q36" s="212" t="s">
        <v>384</v>
      </c>
      <c r="R36" s="212">
        <v>-1</v>
      </c>
      <c r="S36" s="173">
        <v>1</v>
      </c>
    </row>
    <row r="37" spans="1:20" s="154" customFormat="1" ht="183.75" x14ac:dyDescent="0.4">
      <c r="A37" s="436"/>
      <c r="B37" s="395" t="s">
        <v>23</v>
      </c>
      <c r="C37" s="393" t="s">
        <v>227</v>
      </c>
      <c r="D37" s="222" t="s">
        <v>172</v>
      </c>
      <c r="E37" s="392">
        <v>16</v>
      </c>
      <c r="F37" s="212" t="s">
        <v>147</v>
      </c>
      <c r="G37" s="212" t="s">
        <v>406</v>
      </c>
      <c r="H37" s="213" t="s">
        <v>0</v>
      </c>
      <c r="I37" s="213" t="s">
        <v>5</v>
      </c>
      <c r="J37" s="213">
        <f>IF(OR(ISBLANK($H37),ISBLANK($I37)),"",INDEX('Formules - méthode de cotation'!$G$23:$J$26,MATCH($H37,'Formules - méthode de cotation'!$F$23:$F$26,0),MATCH($I37,'Formules - méthode de cotation'!$G$27:$J$27,0)))</f>
        <v>3</v>
      </c>
      <c r="K37" s="82" t="s">
        <v>407</v>
      </c>
      <c r="L37" s="213">
        <v>-1</v>
      </c>
      <c r="M37" s="70">
        <f t="shared" si="0"/>
        <v>2</v>
      </c>
      <c r="N37" s="68" t="s">
        <v>408</v>
      </c>
      <c r="O37" s="212" t="s">
        <v>681</v>
      </c>
      <c r="P37" s="147">
        <v>45657</v>
      </c>
      <c r="Q37" s="93"/>
      <c r="R37" s="213">
        <v>-2</v>
      </c>
      <c r="S37" s="166">
        <f t="shared" si="1"/>
        <v>0</v>
      </c>
    </row>
    <row r="38" spans="1:20" s="154" customFormat="1" ht="78.75" x14ac:dyDescent="0.4">
      <c r="A38" s="436"/>
      <c r="B38" s="395"/>
      <c r="C38" s="393"/>
      <c r="D38" s="458" t="s">
        <v>153</v>
      </c>
      <c r="E38" s="392"/>
      <c r="F38" s="212" t="s">
        <v>147</v>
      </c>
      <c r="G38" s="212" t="s">
        <v>409</v>
      </c>
      <c r="H38" s="213" t="s">
        <v>2</v>
      </c>
      <c r="I38" s="213" t="s">
        <v>5</v>
      </c>
      <c r="J38" s="213">
        <f>IF(OR(ISBLANK($H38),ISBLANK($I38)),"",INDEX('Formules - méthode de cotation'!$G$23:$J$26,MATCH($H38,'Formules - méthode de cotation'!$F$23:$F$26,0),MATCH($I38,'Formules - méthode de cotation'!$G$27:$J$27,0)))</f>
        <v>3</v>
      </c>
      <c r="K38" s="82" t="s">
        <v>407</v>
      </c>
      <c r="L38" s="213">
        <v>-1</v>
      </c>
      <c r="M38" s="70">
        <f t="shared" si="0"/>
        <v>2</v>
      </c>
      <c r="N38" s="68" t="s">
        <v>410</v>
      </c>
      <c r="O38" s="212" t="s">
        <v>681</v>
      </c>
      <c r="P38" s="147">
        <v>45657</v>
      </c>
      <c r="Q38" s="93"/>
      <c r="R38" s="213">
        <v>-1</v>
      </c>
      <c r="S38" s="166">
        <f t="shared" si="1"/>
        <v>1</v>
      </c>
      <c r="T38" s="150"/>
    </row>
    <row r="39" spans="1:20" s="154" customFormat="1" ht="210" x14ac:dyDescent="0.4">
      <c r="A39" s="436"/>
      <c r="B39" s="395"/>
      <c r="C39" s="393"/>
      <c r="D39" s="458"/>
      <c r="E39" s="392"/>
      <c r="F39" s="212" t="s">
        <v>125</v>
      </c>
      <c r="G39" s="212" t="s">
        <v>409</v>
      </c>
      <c r="H39" s="213" t="s">
        <v>0</v>
      </c>
      <c r="I39" s="213" t="s">
        <v>5</v>
      </c>
      <c r="J39" s="213">
        <f>IF(OR(ISBLANK($H39),ISBLANK($I39)),"",INDEX('Formules - méthode de cotation'!$G$23:$J$26,MATCH($H39,'Formules - méthode de cotation'!$F$23:$F$26,0),MATCH($I39,'Formules - méthode de cotation'!$G$27:$J$27,0)))</f>
        <v>3</v>
      </c>
      <c r="K39" s="82" t="s">
        <v>411</v>
      </c>
      <c r="L39" s="213">
        <v>-2</v>
      </c>
      <c r="M39" s="70">
        <f t="shared" si="0"/>
        <v>1</v>
      </c>
      <c r="N39" s="68" t="s">
        <v>836</v>
      </c>
      <c r="O39" s="212" t="s">
        <v>681</v>
      </c>
      <c r="P39" s="147">
        <v>45657</v>
      </c>
      <c r="Q39" s="93"/>
      <c r="R39" s="213">
        <v>0</v>
      </c>
      <c r="S39" s="166">
        <f t="shared" si="1"/>
        <v>1</v>
      </c>
      <c r="T39" s="150"/>
    </row>
    <row r="40" spans="1:20" s="154" customFormat="1" ht="78.75" x14ac:dyDescent="0.4">
      <c r="A40" s="436"/>
      <c r="B40" s="395" t="s">
        <v>21</v>
      </c>
      <c r="C40" s="393" t="s">
        <v>227</v>
      </c>
      <c r="D40" s="458" t="s">
        <v>153</v>
      </c>
      <c r="E40" s="392">
        <v>30</v>
      </c>
      <c r="F40" s="212" t="s">
        <v>147</v>
      </c>
      <c r="G40" s="212" t="s">
        <v>412</v>
      </c>
      <c r="H40" s="213" t="s">
        <v>4</v>
      </c>
      <c r="I40" s="213" t="s">
        <v>5</v>
      </c>
      <c r="J40" s="213">
        <f>IF(OR(ISBLANK($H40),ISBLANK($I40)),"",INDEX('Formules - méthode de cotation'!$G$23:$J$26,MATCH($H40,'Formules - méthode de cotation'!$F$23:$F$26,0),MATCH($I40,'Formules - méthode de cotation'!$G$27:$J$27,0)))</f>
        <v>2</v>
      </c>
      <c r="K40" s="82" t="s">
        <v>413</v>
      </c>
      <c r="L40" s="213">
        <v>-1</v>
      </c>
      <c r="M40" s="70">
        <f t="shared" ref="M40:M58" si="2">IF(OR(ISBLANK($I40),ISBLANK($K40)),"",J40+L40)</f>
        <v>1</v>
      </c>
      <c r="N40" s="87" t="s">
        <v>900</v>
      </c>
      <c r="O40" s="212" t="s">
        <v>415</v>
      </c>
      <c r="P40" s="213" t="s">
        <v>416</v>
      </c>
      <c r="Q40" s="93">
        <v>0</v>
      </c>
      <c r="R40" s="213">
        <v>0</v>
      </c>
      <c r="S40" s="166">
        <f t="shared" si="1"/>
        <v>1</v>
      </c>
      <c r="T40" s="150"/>
    </row>
    <row r="41" spans="1:20" s="154" customFormat="1" ht="131.25" x14ac:dyDescent="0.4">
      <c r="A41" s="436"/>
      <c r="B41" s="395"/>
      <c r="C41" s="393"/>
      <c r="D41" s="458"/>
      <c r="E41" s="392"/>
      <c r="F41" s="212" t="s">
        <v>147</v>
      </c>
      <c r="G41" s="212" t="s">
        <v>406</v>
      </c>
      <c r="H41" s="213" t="s">
        <v>0</v>
      </c>
      <c r="I41" s="213" t="s">
        <v>7</v>
      </c>
      <c r="J41" s="213">
        <f>IF(OR(ISBLANK($H41),ISBLANK($I41)),"",INDEX('Formules - méthode de cotation'!$G$23:$J$26,MATCH($H41,'Formules - méthode de cotation'!$F$23:$F$26,0),MATCH($I41,'Formules - méthode de cotation'!$G$27:$J$27,0)))</f>
        <v>3</v>
      </c>
      <c r="K41" s="82" t="s">
        <v>414</v>
      </c>
      <c r="L41" s="213">
        <v>-2</v>
      </c>
      <c r="M41" s="70">
        <f t="shared" si="2"/>
        <v>1</v>
      </c>
      <c r="N41" s="87" t="s">
        <v>900</v>
      </c>
      <c r="O41" s="212" t="s">
        <v>415</v>
      </c>
      <c r="P41" s="213" t="s">
        <v>416</v>
      </c>
      <c r="Q41" s="93">
        <v>0</v>
      </c>
      <c r="R41" s="213">
        <v>0</v>
      </c>
      <c r="S41" s="166">
        <f t="shared" si="1"/>
        <v>1</v>
      </c>
      <c r="T41" s="150"/>
    </row>
    <row r="42" spans="1:20" s="154" customFormat="1" ht="105" x14ac:dyDescent="0.4">
      <c r="A42" s="436"/>
      <c r="B42" s="395" t="s">
        <v>28</v>
      </c>
      <c r="C42" s="393" t="s">
        <v>211</v>
      </c>
      <c r="D42" s="222" t="s">
        <v>153</v>
      </c>
      <c r="E42" s="211">
        <v>31</v>
      </c>
      <c r="F42" s="212" t="s">
        <v>147</v>
      </c>
      <c r="G42" s="212" t="s">
        <v>409</v>
      </c>
      <c r="H42" s="213" t="s">
        <v>0</v>
      </c>
      <c r="I42" s="213" t="s">
        <v>7</v>
      </c>
      <c r="J42" s="213">
        <f>IF(OR(ISBLANK($H42),ISBLANK($I42)),"",INDEX('Formules - méthode de cotation'!$G$23:$J$26,MATCH($H42,'Formules - méthode de cotation'!$F$23:$F$26,0),MATCH($I42,'Formules - méthode de cotation'!$G$27:$J$27,0)))</f>
        <v>3</v>
      </c>
      <c r="K42" s="82" t="s">
        <v>417</v>
      </c>
      <c r="L42" s="213">
        <v>-1</v>
      </c>
      <c r="M42" s="70">
        <f t="shared" si="2"/>
        <v>2</v>
      </c>
      <c r="N42" s="82" t="s">
        <v>418</v>
      </c>
      <c r="O42" s="212" t="s">
        <v>419</v>
      </c>
      <c r="P42" s="213" t="s">
        <v>420</v>
      </c>
      <c r="Q42" s="212">
        <v>0</v>
      </c>
      <c r="R42" s="213">
        <v>0</v>
      </c>
      <c r="S42" s="166">
        <f t="shared" si="1"/>
        <v>2</v>
      </c>
      <c r="T42" s="150"/>
    </row>
    <row r="43" spans="1:20" s="154" customFormat="1" ht="157.5" x14ac:dyDescent="0.4">
      <c r="A43" s="436"/>
      <c r="B43" s="395"/>
      <c r="C43" s="393"/>
      <c r="D43" s="222" t="s">
        <v>87</v>
      </c>
      <c r="E43" s="211">
        <v>13</v>
      </c>
      <c r="F43" s="212" t="s">
        <v>122</v>
      </c>
      <c r="G43" s="212" t="s">
        <v>421</v>
      </c>
      <c r="H43" s="213" t="s">
        <v>6</v>
      </c>
      <c r="I43" s="213" t="s">
        <v>7</v>
      </c>
      <c r="J43" s="213">
        <f>IF(OR(ISBLANK($H43),ISBLANK($I43)),"",INDEX('Formules - méthode de cotation'!$G$23:$J$26,MATCH($H43,'Formules - méthode de cotation'!$F$23:$F$26,0),MATCH($I43,'Formules - méthode de cotation'!$G$27:$J$27,0)))</f>
        <v>1</v>
      </c>
      <c r="K43" s="82" t="s">
        <v>422</v>
      </c>
      <c r="L43" s="213">
        <v>-2</v>
      </c>
      <c r="M43" s="70">
        <f t="shared" si="2"/>
        <v>-1</v>
      </c>
      <c r="N43" s="82" t="s">
        <v>418</v>
      </c>
      <c r="O43" s="212" t="s">
        <v>419</v>
      </c>
      <c r="P43" s="213" t="s">
        <v>420</v>
      </c>
      <c r="Q43" s="212">
        <v>0</v>
      </c>
      <c r="R43" s="213">
        <v>0</v>
      </c>
      <c r="S43" s="166">
        <f t="shared" si="1"/>
        <v>-1</v>
      </c>
      <c r="T43" s="150"/>
    </row>
    <row r="44" spans="1:20" s="154" customFormat="1" ht="78.75" x14ac:dyDescent="0.4">
      <c r="A44" s="436"/>
      <c r="B44" s="213" t="s">
        <v>25</v>
      </c>
      <c r="C44" s="212" t="s">
        <v>227</v>
      </c>
      <c r="D44" s="222" t="s">
        <v>87</v>
      </c>
      <c r="E44" s="211">
        <v>20</v>
      </c>
      <c r="F44" s="212" t="s">
        <v>122</v>
      </c>
      <c r="G44" s="212" t="s">
        <v>430</v>
      </c>
      <c r="H44" s="213" t="s">
        <v>4</v>
      </c>
      <c r="I44" s="213" t="s">
        <v>7</v>
      </c>
      <c r="J44" s="213">
        <f>IF(OR(ISBLANK($H44),ISBLANK($I44)),"",INDEX('Formules - méthode de cotation'!$G$23:$J$26,MATCH($H44,'Formules - méthode de cotation'!$F$23:$F$26,0),MATCH($I44,'Formules - méthode de cotation'!$G$27:$J$27,0)))</f>
        <v>2</v>
      </c>
      <c r="K44" s="82" t="s">
        <v>431</v>
      </c>
      <c r="L44" s="213">
        <v>-1</v>
      </c>
      <c r="M44" s="70">
        <f t="shared" si="2"/>
        <v>1</v>
      </c>
      <c r="N44" s="68" t="s">
        <v>432</v>
      </c>
      <c r="O44" s="212" t="s">
        <v>427</v>
      </c>
      <c r="P44" s="213" t="s">
        <v>433</v>
      </c>
      <c r="Q44" s="212" t="s">
        <v>434</v>
      </c>
      <c r="R44" s="213">
        <v>0</v>
      </c>
      <c r="S44" s="166">
        <f t="shared" si="1"/>
        <v>1</v>
      </c>
      <c r="T44" s="150"/>
    </row>
    <row r="45" spans="1:20" s="154" customFormat="1" ht="105" x14ac:dyDescent="0.4">
      <c r="A45" s="436"/>
      <c r="B45" s="213" t="s">
        <v>27</v>
      </c>
      <c r="C45" s="219" t="s">
        <v>325</v>
      </c>
      <c r="D45" s="112" t="s">
        <v>151</v>
      </c>
      <c r="E45" s="221">
        <v>7</v>
      </c>
      <c r="F45" s="212" t="s">
        <v>135</v>
      </c>
      <c r="G45" s="212" t="s">
        <v>371</v>
      </c>
      <c r="H45" s="76" t="s">
        <v>4</v>
      </c>
      <c r="I45" s="212" t="s">
        <v>1</v>
      </c>
      <c r="J45" s="213">
        <f>IF(OR(ISBLANK($H45),ISBLANK($I45)),"",INDEX('Formules - méthode de cotation'!$G$23:$J$26,MATCH($H45,'Formules - méthode de cotation'!$F$23:$F$26,0),MATCH($I45,'Formules - méthode de cotation'!$G$27:$J$27,0)))</f>
        <v>3</v>
      </c>
      <c r="K45" s="83" t="s">
        <v>372</v>
      </c>
      <c r="L45" s="97">
        <v>-2</v>
      </c>
      <c r="M45" s="97">
        <f>IF(OR(ISBLANK($I45),ISBLANK($K45)),"",J45+L45)</f>
        <v>1</v>
      </c>
      <c r="N45" s="202" t="s">
        <v>900</v>
      </c>
      <c r="O45" s="220" t="s">
        <v>373</v>
      </c>
      <c r="P45" s="220" t="s">
        <v>329</v>
      </c>
      <c r="Q45" s="93">
        <v>0</v>
      </c>
      <c r="R45" s="213">
        <v>0</v>
      </c>
      <c r="S45" s="166">
        <f>IF(OR(ISBLANK($M45),ISBLANK($R45)),"",M45+R45)</f>
        <v>1</v>
      </c>
    </row>
    <row r="46" spans="1:20" s="154" customFormat="1" ht="127.5" customHeight="1" x14ac:dyDescent="0.4">
      <c r="A46" s="436"/>
      <c r="B46" s="395" t="s">
        <v>29</v>
      </c>
      <c r="C46" s="393" t="s">
        <v>603</v>
      </c>
      <c r="D46" s="112" t="s">
        <v>108</v>
      </c>
      <c r="E46" s="457">
        <v>16</v>
      </c>
      <c r="F46" s="212" t="s">
        <v>118</v>
      </c>
      <c r="G46" s="212" t="s">
        <v>617</v>
      </c>
      <c r="H46" s="76" t="s">
        <v>2</v>
      </c>
      <c r="I46" s="212" t="s">
        <v>5</v>
      </c>
      <c r="J46" s="213">
        <f>IF(OR(ISBLANK($H46),ISBLANK($I46)),"",INDEX('Formules - méthode de cotation'!$G$23:$J$26,MATCH($H46,'Formules - méthode de cotation'!$F$23:$F$26,0),MATCH($I46,'Formules - méthode de cotation'!$G$27:$J$27,0)))</f>
        <v>3</v>
      </c>
      <c r="K46" s="83" t="s">
        <v>618</v>
      </c>
      <c r="L46" s="97">
        <v>-1</v>
      </c>
      <c r="M46" s="97">
        <f t="shared" ref="M46:M47" si="3">IF(OR(ISBLANK($I46),ISBLANK($K46)),"",J46+L46)</f>
        <v>2</v>
      </c>
      <c r="N46" s="202" t="s">
        <v>900</v>
      </c>
      <c r="O46" s="220" t="s">
        <v>605</v>
      </c>
      <c r="P46" s="220"/>
      <c r="Q46" s="93">
        <v>0</v>
      </c>
      <c r="R46" s="213">
        <v>0</v>
      </c>
      <c r="S46" s="166">
        <f t="shared" ref="S46:S47" si="4">IF(OR(ISBLANK($M46),ISBLANK($R46)),"",M46+R46)</f>
        <v>2</v>
      </c>
    </row>
    <row r="47" spans="1:20" s="154" customFormat="1" ht="78.75" x14ac:dyDescent="0.4">
      <c r="A47" s="436"/>
      <c r="B47" s="395"/>
      <c r="C47" s="393"/>
      <c r="D47" s="112" t="s">
        <v>87</v>
      </c>
      <c r="E47" s="457"/>
      <c r="F47" s="212" t="s">
        <v>122</v>
      </c>
      <c r="G47" s="212" t="s">
        <v>619</v>
      </c>
      <c r="H47" s="76" t="s">
        <v>4</v>
      </c>
      <c r="I47" s="212" t="s">
        <v>3</v>
      </c>
      <c r="J47" s="213">
        <f>IF(OR(ISBLANK($H47),ISBLANK($I47)),"",INDEX('Formules - méthode de cotation'!$G$23:$J$26,MATCH($H47,'Formules - méthode de cotation'!$F$23:$F$26,0),MATCH($I47,'Formules - méthode de cotation'!$G$27:$J$27,0)))</f>
        <v>3</v>
      </c>
      <c r="K47" s="83" t="s">
        <v>620</v>
      </c>
      <c r="L47" s="97">
        <v>-1</v>
      </c>
      <c r="M47" s="97">
        <f t="shared" si="3"/>
        <v>2</v>
      </c>
      <c r="N47" s="201" t="s">
        <v>606</v>
      </c>
      <c r="O47" s="212" t="s">
        <v>605</v>
      </c>
      <c r="P47" s="212" t="s">
        <v>538</v>
      </c>
      <c r="Q47" s="93">
        <v>0</v>
      </c>
      <c r="R47" s="213">
        <v>0</v>
      </c>
      <c r="S47" s="166">
        <f t="shared" si="4"/>
        <v>2</v>
      </c>
    </row>
    <row r="48" spans="1:20" s="154" customFormat="1" ht="105" x14ac:dyDescent="0.4">
      <c r="A48" s="436" t="s">
        <v>30</v>
      </c>
      <c r="B48" s="395" t="s">
        <v>311</v>
      </c>
      <c r="C48" s="212" t="s">
        <v>284</v>
      </c>
      <c r="D48" s="222" t="s">
        <v>70</v>
      </c>
      <c r="E48" s="211">
        <v>4</v>
      </c>
      <c r="F48" s="212" t="s">
        <v>111</v>
      </c>
      <c r="G48" s="212" t="s">
        <v>436</v>
      </c>
      <c r="H48" s="213" t="s">
        <v>6</v>
      </c>
      <c r="I48" s="213" t="s">
        <v>5</v>
      </c>
      <c r="J48" s="213">
        <f>IF(OR(ISBLANK($H48),ISBLANK($I48)),"",INDEX('Formules - méthode de cotation'!$G$23:$J$26,MATCH($H48,'Formules - méthode de cotation'!$F$23:$F$26,0),MATCH($I48,'Formules - méthode de cotation'!$G$27:$J$27,0)))</f>
        <v>2</v>
      </c>
      <c r="K48" s="82" t="s">
        <v>437</v>
      </c>
      <c r="L48" s="213">
        <v>-1</v>
      </c>
      <c r="M48" s="70">
        <f t="shared" si="2"/>
        <v>1</v>
      </c>
      <c r="N48" s="87" t="s">
        <v>900</v>
      </c>
      <c r="O48" s="212" t="s">
        <v>308</v>
      </c>
      <c r="P48" s="213">
        <v>2024</v>
      </c>
      <c r="Q48" s="93">
        <v>0</v>
      </c>
      <c r="R48" s="213">
        <v>0</v>
      </c>
      <c r="S48" s="166">
        <f t="shared" si="1"/>
        <v>1</v>
      </c>
      <c r="T48" s="150"/>
    </row>
    <row r="49" spans="1:20" s="154" customFormat="1" ht="48" customHeight="1" x14ac:dyDescent="0.4">
      <c r="A49" s="436"/>
      <c r="B49" s="395"/>
      <c r="C49" s="393" t="s">
        <v>441</v>
      </c>
      <c r="D49" s="222" t="s">
        <v>153</v>
      </c>
      <c r="E49" s="392">
        <v>4</v>
      </c>
      <c r="F49" s="212" t="s">
        <v>147</v>
      </c>
      <c r="G49" s="212" t="s">
        <v>409</v>
      </c>
      <c r="H49" s="213" t="s">
        <v>0</v>
      </c>
      <c r="I49" s="213" t="s">
        <v>5</v>
      </c>
      <c r="J49" s="213">
        <f>IF(OR(ISBLANK($H49),ISBLANK($I49)),"",INDEX('Formules - méthode de cotation'!$G$23:$J$26,MATCH($H49,'Formules - méthode de cotation'!$F$23:$F$26,0),MATCH($I49,'Formules - méthode de cotation'!$G$27:$J$27,0)))</f>
        <v>3</v>
      </c>
      <c r="K49" s="82" t="s">
        <v>438</v>
      </c>
      <c r="L49" s="213">
        <v>-2</v>
      </c>
      <c r="M49" s="70">
        <f t="shared" si="2"/>
        <v>1</v>
      </c>
      <c r="N49" s="87" t="s">
        <v>900</v>
      </c>
      <c r="O49" s="212" t="s">
        <v>308</v>
      </c>
      <c r="P49" s="213">
        <v>2024</v>
      </c>
      <c r="Q49" s="93">
        <v>0</v>
      </c>
      <c r="R49" s="213">
        <v>0</v>
      </c>
      <c r="S49" s="166">
        <f t="shared" si="1"/>
        <v>1</v>
      </c>
      <c r="T49" s="150"/>
    </row>
    <row r="50" spans="1:20" s="154" customFormat="1" ht="105" x14ac:dyDescent="0.4">
      <c r="A50" s="436"/>
      <c r="B50" s="395"/>
      <c r="C50" s="393"/>
      <c r="D50" s="222" t="s">
        <v>172</v>
      </c>
      <c r="E50" s="392"/>
      <c r="F50" s="212" t="s">
        <v>147</v>
      </c>
      <c r="G50" s="212" t="s">
        <v>406</v>
      </c>
      <c r="H50" s="213" t="s">
        <v>0</v>
      </c>
      <c r="I50" s="213" t="s">
        <v>5</v>
      </c>
      <c r="J50" s="213">
        <f>IF(OR(ISBLANK($H50),ISBLANK($I50)),"",INDEX('Formules - méthode de cotation'!$G$23:$J$26,MATCH($H50,'Formules - méthode de cotation'!$F$23:$F$26,0),MATCH($I50,'Formules - méthode de cotation'!$G$27:$J$27,0)))</f>
        <v>3</v>
      </c>
      <c r="K50" s="82"/>
      <c r="L50" s="213">
        <v>0</v>
      </c>
      <c r="M50" s="70">
        <v>3</v>
      </c>
      <c r="N50" s="68" t="s">
        <v>439</v>
      </c>
      <c r="O50" s="212" t="s">
        <v>440</v>
      </c>
      <c r="P50" s="213">
        <v>2025</v>
      </c>
      <c r="Q50" s="93">
        <v>0</v>
      </c>
      <c r="R50" s="213">
        <v>-2</v>
      </c>
      <c r="S50" s="166">
        <f t="shared" si="1"/>
        <v>1</v>
      </c>
      <c r="T50" s="150"/>
    </row>
    <row r="51" spans="1:20" s="154" customFormat="1" ht="52.5" x14ac:dyDescent="0.4">
      <c r="A51" s="436"/>
      <c r="B51" s="395"/>
      <c r="C51" s="212" t="s">
        <v>441</v>
      </c>
      <c r="D51" s="222" t="s">
        <v>87</v>
      </c>
      <c r="E51" s="211">
        <v>4</v>
      </c>
      <c r="F51" s="212" t="s">
        <v>122</v>
      </c>
      <c r="G51" s="212" t="s">
        <v>442</v>
      </c>
      <c r="H51" s="213" t="s">
        <v>6</v>
      </c>
      <c r="I51" s="213" t="s">
        <v>5</v>
      </c>
      <c r="J51" s="213">
        <f>IF(OR(ISBLANK($H51),ISBLANK($I51)),"",INDEX('Formules - méthode de cotation'!$G$23:$J$26,MATCH($H51,'Formules - méthode de cotation'!$F$23:$F$26,0),MATCH($I51,'Formules - méthode de cotation'!$G$27:$J$27,0)))</f>
        <v>2</v>
      </c>
      <c r="K51" s="82" t="s">
        <v>443</v>
      </c>
      <c r="L51" s="213">
        <v>-1</v>
      </c>
      <c r="M51" s="70">
        <f t="shared" si="2"/>
        <v>1</v>
      </c>
      <c r="N51" s="87" t="s">
        <v>900</v>
      </c>
      <c r="O51" s="212" t="s">
        <v>308</v>
      </c>
      <c r="P51" s="213">
        <v>2024</v>
      </c>
      <c r="Q51" s="93">
        <v>0</v>
      </c>
      <c r="R51" s="213">
        <v>0</v>
      </c>
      <c r="S51" s="166">
        <f t="shared" si="1"/>
        <v>1</v>
      </c>
      <c r="T51" s="150"/>
    </row>
    <row r="52" spans="1:20" s="154" customFormat="1" ht="120" customHeight="1" x14ac:dyDescent="0.4">
      <c r="A52" s="436"/>
      <c r="B52" s="395" t="s">
        <v>444</v>
      </c>
      <c r="C52" s="393" t="s">
        <v>284</v>
      </c>
      <c r="D52" s="222" t="s">
        <v>153</v>
      </c>
      <c r="E52" s="392">
        <v>6</v>
      </c>
      <c r="F52" s="212" t="s">
        <v>147</v>
      </c>
      <c r="G52" s="212" t="s">
        <v>445</v>
      </c>
      <c r="H52" s="213" t="s">
        <v>0</v>
      </c>
      <c r="I52" s="213" t="s">
        <v>1</v>
      </c>
      <c r="J52" s="213">
        <f>IF(OR(ISBLANK($H52),ISBLANK($I52)),"",INDEX('Formules - méthode de cotation'!$G$23:$J$26,MATCH($H52,'Formules - méthode de cotation'!$F$23:$F$26,0),MATCH($I52,'Formules - méthode de cotation'!$G$27:$J$27,0)))</f>
        <v>4</v>
      </c>
      <c r="K52" s="82" t="s">
        <v>446</v>
      </c>
      <c r="L52" s="213">
        <v>-2</v>
      </c>
      <c r="M52" s="70">
        <f t="shared" si="2"/>
        <v>2</v>
      </c>
      <c r="N52" s="85" t="s">
        <v>900</v>
      </c>
      <c r="O52" s="212" t="s">
        <v>682</v>
      </c>
      <c r="P52" s="213">
        <v>2024</v>
      </c>
      <c r="Q52" s="212">
        <v>0</v>
      </c>
      <c r="R52" s="213">
        <v>0</v>
      </c>
      <c r="S52" s="166">
        <f t="shared" si="1"/>
        <v>2</v>
      </c>
      <c r="T52" s="150"/>
    </row>
    <row r="53" spans="1:20" s="154" customFormat="1" ht="114.75" customHeight="1" x14ac:dyDescent="0.4">
      <c r="A53" s="436"/>
      <c r="B53" s="395"/>
      <c r="C53" s="393"/>
      <c r="D53" s="222" t="s">
        <v>87</v>
      </c>
      <c r="E53" s="392"/>
      <c r="F53" s="212" t="s">
        <v>122</v>
      </c>
      <c r="G53" s="212" t="s">
        <v>447</v>
      </c>
      <c r="H53" s="213" t="s">
        <v>6</v>
      </c>
      <c r="I53" s="213" t="s">
        <v>5</v>
      </c>
      <c r="J53" s="213">
        <f>IF(OR(ISBLANK($H53),ISBLANK($I53)),"",INDEX('Formules - méthode de cotation'!$G$23:$J$26,MATCH($H53,'Formules - méthode de cotation'!$F$23:$F$26,0),MATCH($I53,'Formules - méthode de cotation'!$G$27:$J$27,0)))</f>
        <v>2</v>
      </c>
      <c r="K53" s="82" t="s">
        <v>449</v>
      </c>
      <c r="L53" s="213">
        <v>-1</v>
      </c>
      <c r="M53" s="70">
        <f t="shared" si="2"/>
        <v>1</v>
      </c>
      <c r="N53" s="85" t="s">
        <v>900</v>
      </c>
      <c r="O53" s="212" t="s">
        <v>682</v>
      </c>
      <c r="P53" s="213">
        <v>2024</v>
      </c>
      <c r="Q53" s="212">
        <v>0</v>
      </c>
      <c r="R53" s="213">
        <v>0</v>
      </c>
      <c r="S53" s="166">
        <f t="shared" si="1"/>
        <v>1</v>
      </c>
      <c r="T53" s="150"/>
    </row>
    <row r="54" spans="1:20" s="154" customFormat="1" ht="135" customHeight="1" x14ac:dyDescent="0.4">
      <c r="A54" s="436"/>
      <c r="B54" s="395"/>
      <c r="C54" s="393"/>
      <c r="D54" s="222" t="s">
        <v>73</v>
      </c>
      <c r="E54" s="392"/>
      <c r="F54" s="212" t="s">
        <v>133</v>
      </c>
      <c r="G54" s="212" t="s">
        <v>448</v>
      </c>
      <c r="H54" s="213" t="s">
        <v>0</v>
      </c>
      <c r="I54" s="213" t="s">
        <v>5</v>
      </c>
      <c r="J54" s="213">
        <f>IF(OR(ISBLANK($H54),ISBLANK($I54)),"",INDEX('Formules - méthode de cotation'!$G$23:$J$26,MATCH($H54,'Formules - méthode de cotation'!$F$23:$F$26,0),MATCH($I54,'Formules - méthode de cotation'!$G$27:$J$27,0)))</f>
        <v>3</v>
      </c>
      <c r="K54" s="114" t="s">
        <v>831</v>
      </c>
      <c r="L54" s="213">
        <v>-3</v>
      </c>
      <c r="M54" s="70">
        <f t="shared" si="2"/>
        <v>0</v>
      </c>
      <c r="N54" s="85" t="s">
        <v>900</v>
      </c>
      <c r="O54" s="212" t="s">
        <v>682</v>
      </c>
      <c r="P54" s="213">
        <v>2024</v>
      </c>
      <c r="Q54" s="212">
        <v>0</v>
      </c>
      <c r="R54" s="213">
        <v>0</v>
      </c>
      <c r="S54" s="166">
        <f t="shared" si="1"/>
        <v>0</v>
      </c>
      <c r="T54" s="150"/>
    </row>
    <row r="55" spans="1:20" s="154" customFormat="1" ht="174.75" customHeight="1" x14ac:dyDescent="0.4">
      <c r="A55" s="436"/>
      <c r="B55" s="395" t="s">
        <v>450</v>
      </c>
      <c r="C55" s="393" t="s">
        <v>211</v>
      </c>
      <c r="D55" s="222" t="s">
        <v>172</v>
      </c>
      <c r="E55" s="392">
        <v>2</v>
      </c>
      <c r="F55" s="212" t="s">
        <v>147</v>
      </c>
      <c r="G55" s="393" t="s">
        <v>406</v>
      </c>
      <c r="H55" s="213" t="s">
        <v>0</v>
      </c>
      <c r="I55" s="213" t="s">
        <v>5</v>
      </c>
      <c r="J55" s="213">
        <f>IF(OR(ISBLANK($H55),ISBLANK($I55)),"",INDEX('Formules - méthode de cotation'!$G$23:$J$26,MATCH($H55,'Formules - méthode de cotation'!$F$23:$F$26,0),MATCH($I55,'Formules - méthode de cotation'!$G$27:$J$27,0)))</f>
        <v>3</v>
      </c>
      <c r="K55" s="82" t="s">
        <v>456</v>
      </c>
      <c r="L55" s="213">
        <v>-2</v>
      </c>
      <c r="M55" s="70">
        <f t="shared" si="2"/>
        <v>1</v>
      </c>
      <c r="N55" s="105"/>
      <c r="O55" s="214"/>
      <c r="P55" s="214"/>
      <c r="Q55" s="212"/>
      <c r="R55" s="213">
        <v>0</v>
      </c>
      <c r="S55" s="166">
        <f t="shared" si="1"/>
        <v>1</v>
      </c>
      <c r="T55" s="150"/>
    </row>
    <row r="56" spans="1:20" s="154" customFormat="1" ht="142.5" customHeight="1" x14ac:dyDescent="0.4">
      <c r="A56" s="436"/>
      <c r="B56" s="395"/>
      <c r="C56" s="393"/>
      <c r="D56" s="112" t="s">
        <v>108</v>
      </c>
      <c r="E56" s="392"/>
      <c r="F56" s="212" t="s">
        <v>118</v>
      </c>
      <c r="G56" s="393"/>
      <c r="H56" s="213" t="s">
        <v>0</v>
      </c>
      <c r="I56" s="213" t="s">
        <v>5</v>
      </c>
      <c r="J56" s="213">
        <f>IF(OR(ISBLANK($H56),ISBLANK($I56)),"",INDEX('Formules - méthode de cotation'!$G$23:$J$26,MATCH($H56,'Formules - méthode de cotation'!$F$23:$F$26,0),MATCH($I56,'Formules - méthode de cotation'!$G$27:$J$27,0)))</f>
        <v>3</v>
      </c>
      <c r="K56" s="82" t="s">
        <v>458</v>
      </c>
      <c r="L56" s="213">
        <v>-1</v>
      </c>
      <c r="M56" s="70">
        <f t="shared" si="2"/>
        <v>2</v>
      </c>
      <c r="N56" s="83" t="s">
        <v>828</v>
      </c>
      <c r="O56" s="214" t="s">
        <v>827</v>
      </c>
      <c r="P56" s="214"/>
      <c r="Q56" s="212"/>
      <c r="R56" s="213">
        <v>-1</v>
      </c>
      <c r="S56" s="166">
        <f t="shared" si="1"/>
        <v>1</v>
      </c>
      <c r="T56" s="150"/>
    </row>
    <row r="57" spans="1:20" s="154" customFormat="1" ht="180" customHeight="1" x14ac:dyDescent="0.4">
      <c r="A57" s="436"/>
      <c r="B57" s="395"/>
      <c r="C57" s="393"/>
      <c r="D57" s="112" t="s">
        <v>87</v>
      </c>
      <c r="E57" s="392"/>
      <c r="F57" s="212" t="s">
        <v>122</v>
      </c>
      <c r="G57" s="212" t="s">
        <v>459</v>
      </c>
      <c r="H57" s="213" t="s">
        <v>6</v>
      </c>
      <c r="I57" s="213" t="s">
        <v>7</v>
      </c>
      <c r="J57" s="213">
        <f>IF(OR(ISBLANK($H57),ISBLANK($I57)),"",INDEX('Formules - méthode de cotation'!$G$23:$J$26,MATCH($H57,'Formules - méthode de cotation'!$F$23:$F$26,0),MATCH($I57,'Formules - méthode de cotation'!$G$27:$J$27,0)))</f>
        <v>1</v>
      </c>
      <c r="K57" s="82" t="s">
        <v>460</v>
      </c>
      <c r="L57" s="213">
        <v>-1</v>
      </c>
      <c r="M57" s="70">
        <f t="shared" si="2"/>
        <v>0</v>
      </c>
      <c r="N57" s="83" t="s">
        <v>902</v>
      </c>
      <c r="O57" s="214" t="s">
        <v>827</v>
      </c>
      <c r="P57" s="214"/>
      <c r="Q57" s="212"/>
      <c r="R57" s="213">
        <v>-1</v>
      </c>
      <c r="S57" s="166">
        <f t="shared" si="1"/>
        <v>-1</v>
      </c>
      <c r="T57" s="150"/>
    </row>
    <row r="58" spans="1:20" s="154" customFormat="1" ht="192" customHeight="1" x14ac:dyDescent="0.4">
      <c r="A58" s="436"/>
      <c r="B58" s="213" t="s">
        <v>451</v>
      </c>
      <c r="C58" s="212" t="s">
        <v>643</v>
      </c>
      <c r="D58" s="222" t="s">
        <v>87</v>
      </c>
      <c r="E58" s="211">
        <v>24</v>
      </c>
      <c r="F58" s="212" t="s">
        <v>122</v>
      </c>
      <c r="G58" s="212" t="s">
        <v>430</v>
      </c>
      <c r="H58" s="213" t="s">
        <v>6</v>
      </c>
      <c r="I58" s="213" t="s">
        <v>7</v>
      </c>
      <c r="J58" s="213">
        <f>IF(OR(ISBLANK($H58),ISBLANK($I58)),"",INDEX('Formules - méthode de cotation'!$G$23:$J$26,MATCH($H58,'Formules - méthode de cotation'!$F$23:$F$26,0),MATCH($I58,'Formules - méthode de cotation'!$G$27:$J$27,0)))</f>
        <v>1</v>
      </c>
      <c r="K58" s="82" t="s">
        <v>644</v>
      </c>
      <c r="L58" s="213">
        <v>-1</v>
      </c>
      <c r="M58" s="70">
        <f t="shared" si="2"/>
        <v>0</v>
      </c>
      <c r="N58" s="68" t="s">
        <v>645</v>
      </c>
      <c r="O58" s="214" t="s">
        <v>648</v>
      </c>
      <c r="P58" s="211" t="s">
        <v>647</v>
      </c>
      <c r="Q58" s="211">
        <v>0</v>
      </c>
      <c r="R58" s="213">
        <v>0</v>
      </c>
      <c r="S58" s="166">
        <f t="shared" si="1"/>
        <v>0</v>
      </c>
      <c r="T58" s="150"/>
    </row>
    <row r="59" spans="1:20" s="154" customFormat="1" ht="162" customHeight="1" x14ac:dyDescent="0.4">
      <c r="A59" s="437" t="s">
        <v>60</v>
      </c>
      <c r="B59" s="395" t="s">
        <v>24</v>
      </c>
      <c r="C59" s="393" t="s">
        <v>227</v>
      </c>
      <c r="D59" s="112" t="s">
        <v>87</v>
      </c>
      <c r="E59" s="211">
        <v>100</v>
      </c>
      <c r="F59" s="212" t="s">
        <v>122</v>
      </c>
      <c r="G59" s="212" t="s">
        <v>396</v>
      </c>
      <c r="H59" s="76" t="s">
        <v>6</v>
      </c>
      <c r="I59" s="213" t="s">
        <v>5</v>
      </c>
      <c r="J59" s="213">
        <f>IF(OR(ISBLANK($H59),ISBLANK($I59)),"",INDEX('Formules - méthode de cotation'!$G$23:$J$26,MATCH($H59,'Formules - méthode de cotation'!$F$23:$F$26,0),MATCH($I59,'Formules - méthode de cotation'!$G$27:$J$27,0)))</f>
        <v>2</v>
      </c>
      <c r="K59" s="82" t="s">
        <v>397</v>
      </c>
      <c r="L59" s="213">
        <v>-2</v>
      </c>
      <c r="M59" s="70">
        <f t="shared" ref="M59:M61" si="5">IF(OR(ISBLANK($J59),ISBLANK($L59)),"",J59+L59)</f>
        <v>0</v>
      </c>
      <c r="N59" s="85" t="s">
        <v>900</v>
      </c>
      <c r="O59" s="214" t="s">
        <v>683</v>
      </c>
      <c r="P59" s="211">
        <v>2025</v>
      </c>
      <c r="Q59" s="214">
        <v>0</v>
      </c>
      <c r="R59" s="213">
        <v>0</v>
      </c>
      <c r="S59" s="166">
        <f t="shared" ref="S59" si="6">IF(OR(ISBLANK($M59),ISBLANK($R59)),"",M59+R59)</f>
        <v>0</v>
      </c>
    </row>
    <row r="60" spans="1:20" s="154" customFormat="1" ht="105" x14ac:dyDescent="0.4">
      <c r="A60" s="437"/>
      <c r="B60" s="395"/>
      <c r="C60" s="393"/>
      <c r="D60" s="112" t="s">
        <v>153</v>
      </c>
      <c r="E60" s="392">
        <v>177</v>
      </c>
      <c r="F60" s="212" t="s">
        <v>147</v>
      </c>
      <c r="G60" s="212" t="s">
        <v>409</v>
      </c>
      <c r="H60" s="213" t="s">
        <v>0</v>
      </c>
      <c r="I60" s="213" t="s">
        <v>3</v>
      </c>
      <c r="J60" s="213">
        <f>IF(OR(ISBLANK($H60),ISBLANK($I60)),"",INDEX('Formules - méthode de cotation'!$G$23:$J$26,MATCH($H60,'Formules - méthode de cotation'!$F$23:$F$26,0),MATCH($I60,'Formules - méthode de cotation'!$G$27:$J$27,0)))</f>
        <v>4</v>
      </c>
      <c r="K60" s="82" t="s">
        <v>453</v>
      </c>
      <c r="L60" s="213">
        <v>-2</v>
      </c>
      <c r="M60" s="70">
        <f t="shared" si="5"/>
        <v>2</v>
      </c>
      <c r="N60" s="82" t="s">
        <v>917</v>
      </c>
      <c r="O60" s="214" t="s">
        <v>683</v>
      </c>
      <c r="P60" s="211">
        <v>2025</v>
      </c>
      <c r="Q60" s="214">
        <v>0</v>
      </c>
      <c r="R60" s="213">
        <v>-1</v>
      </c>
      <c r="S60" s="166">
        <f t="shared" si="1"/>
        <v>1</v>
      </c>
    </row>
    <row r="61" spans="1:20" s="154" customFormat="1" ht="87" customHeight="1" x14ac:dyDescent="0.4">
      <c r="A61" s="437"/>
      <c r="B61" s="395"/>
      <c r="C61" s="393"/>
      <c r="D61" s="112" t="s">
        <v>151</v>
      </c>
      <c r="E61" s="392"/>
      <c r="F61" s="212" t="s">
        <v>135</v>
      </c>
      <c r="G61" s="212" t="s">
        <v>452</v>
      </c>
      <c r="H61" s="213" t="s">
        <v>6</v>
      </c>
      <c r="I61" s="213" t="s">
        <v>3</v>
      </c>
      <c r="J61" s="213">
        <f>IF(OR(ISBLANK($H61),ISBLANK($I61)),"",INDEX('Formules - méthode de cotation'!$G$23:$J$26,MATCH($H61,'Formules - méthode de cotation'!$F$23:$F$26,0),MATCH($I61,'Formules - méthode de cotation'!$G$27:$J$27,0)))</f>
        <v>2</v>
      </c>
      <c r="K61" s="82" t="s">
        <v>454</v>
      </c>
      <c r="L61" s="213">
        <v>-1</v>
      </c>
      <c r="M61" s="70">
        <f t="shared" si="5"/>
        <v>1</v>
      </c>
      <c r="N61" s="85" t="s">
        <v>900</v>
      </c>
      <c r="O61" s="214" t="s">
        <v>683</v>
      </c>
      <c r="P61" s="211">
        <v>2025</v>
      </c>
      <c r="Q61" s="214">
        <v>0</v>
      </c>
      <c r="R61" s="213">
        <v>0</v>
      </c>
      <c r="S61" s="166">
        <f t="shared" si="1"/>
        <v>1</v>
      </c>
    </row>
    <row r="62" spans="1:20" s="154" customFormat="1" ht="52.5" x14ac:dyDescent="0.4">
      <c r="A62" s="437"/>
      <c r="B62" s="395"/>
      <c r="C62" s="393" t="s">
        <v>36</v>
      </c>
      <c r="D62" s="222" t="s">
        <v>87</v>
      </c>
      <c r="E62" s="392">
        <v>5</v>
      </c>
      <c r="F62" s="212" t="s">
        <v>122</v>
      </c>
      <c r="G62" s="212" t="s">
        <v>400</v>
      </c>
      <c r="H62" s="213" t="s">
        <v>6</v>
      </c>
      <c r="I62" s="213" t="s">
        <v>7</v>
      </c>
      <c r="J62" s="213">
        <v>1</v>
      </c>
      <c r="K62" s="82"/>
      <c r="L62" s="213">
        <v>0</v>
      </c>
      <c r="M62" s="70">
        <v>1</v>
      </c>
      <c r="N62" s="87"/>
      <c r="O62" s="212"/>
      <c r="P62" s="213"/>
      <c r="Q62" s="212"/>
      <c r="R62" s="213">
        <v>0</v>
      </c>
      <c r="S62" s="166">
        <v>1</v>
      </c>
    </row>
    <row r="63" spans="1:20" s="154" customFormat="1" ht="80.099999999999994" customHeight="1" x14ac:dyDescent="0.4">
      <c r="A63" s="437"/>
      <c r="B63" s="395"/>
      <c r="C63" s="393"/>
      <c r="D63" s="222" t="s">
        <v>153</v>
      </c>
      <c r="E63" s="392"/>
      <c r="F63" s="212" t="s">
        <v>147</v>
      </c>
      <c r="G63" s="212" t="s">
        <v>401</v>
      </c>
      <c r="H63" s="213" t="s">
        <v>0</v>
      </c>
      <c r="I63" s="213" t="s">
        <v>3</v>
      </c>
      <c r="J63" s="213">
        <v>4</v>
      </c>
      <c r="K63" s="82" t="s">
        <v>402</v>
      </c>
      <c r="L63" s="213">
        <v>-2</v>
      </c>
      <c r="M63" s="70">
        <v>2</v>
      </c>
      <c r="N63" s="68" t="s">
        <v>403</v>
      </c>
      <c r="O63" s="212" t="s">
        <v>404</v>
      </c>
      <c r="P63" s="212"/>
      <c r="Q63" s="212" t="s">
        <v>384</v>
      </c>
      <c r="R63" s="212">
        <v>-1</v>
      </c>
      <c r="S63" s="173">
        <v>1</v>
      </c>
    </row>
    <row r="64" spans="1:20" s="154" customFormat="1" ht="183.75" x14ac:dyDescent="0.4">
      <c r="A64" s="437"/>
      <c r="B64" s="395" t="s">
        <v>23</v>
      </c>
      <c r="C64" s="393" t="s">
        <v>227</v>
      </c>
      <c r="D64" s="222" t="s">
        <v>172</v>
      </c>
      <c r="E64" s="392">
        <v>41</v>
      </c>
      <c r="F64" s="212" t="s">
        <v>147</v>
      </c>
      <c r="G64" s="212" t="s">
        <v>406</v>
      </c>
      <c r="H64" s="213" t="s">
        <v>0</v>
      </c>
      <c r="I64" s="213" t="s">
        <v>5</v>
      </c>
      <c r="J64" s="213">
        <f>IF(OR(ISBLANK($H64),ISBLANK($I64)),"",INDEX('Formules - méthode de cotation'!$G$23:$J$26,MATCH($H64,'Formules - méthode de cotation'!$F$23:$F$26,0),MATCH($I64,'Formules - méthode de cotation'!$G$27:$J$27,0)))</f>
        <v>3</v>
      </c>
      <c r="K64" s="82" t="s">
        <v>407</v>
      </c>
      <c r="L64" s="213">
        <v>-1</v>
      </c>
      <c r="M64" s="70">
        <f t="shared" ref="M64:M66" si="7">IF(OR(ISBLANK($J64),ISBLANK($L64)),"",J64+L64)</f>
        <v>2</v>
      </c>
      <c r="N64" s="68" t="s">
        <v>408</v>
      </c>
      <c r="O64" s="212" t="s">
        <v>681</v>
      </c>
      <c r="P64" s="147">
        <v>45657</v>
      </c>
      <c r="Q64" s="212"/>
      <c r="R64" s="213">
        <v>-2</v>
      </c>
      <c r="S64" s="166">
        <f t="shared" ref="S64:S70" si="8">IF(OR(ISBLANK($M64),ISBLANK($R64)),"",M64+R64)</f>
        <v>0</v>
      </c>
    </row>
    <row r="65" spans="1:19" s="154" customFormat="1" ht="113.1" customHeight="1" x14ac:dyDescent="0.4">
      <c r="A65" s="437"/>
      <c r="B65" s="395"/>
      <c r="C65" s="393"/>
      <c r="D65" s="458" t="s">
        <v>153</v>
      </c>
      <c r="E65" s="392"/>
      <c r="F65" s="212" t="s">
        <v>147</v>
      </c>
      <c r="G65" s="212" t="s">
        <v>409</v>
      </c>
      <c r="H65" s="213" t="s">
        <v>2</v>
      </c>
      <c r="I65" s="213" t="s">
        <v>5</v>
      </c>
      <c r="J65" s="213">
        <f>IF(OR(ISBLANK($H65),ISBLANK($I65)),"",INDEX('Formules - méthode de cotation'!$G$23:$J$26,MATCH($H65,'Formules - méthode de cotation'!$F$23:$F$26,0),MATCH($I65,'Formules - méthode de cotation'!$G$27:$J$27,0)))</f>
        <v>3</v>
      </c>
      <c r="K65" s="82" t="s">
        <v>407</v>
      </c>
      <c r="L65" s="213">
        <v>-1</v>
      </c>
      <c r="M65" s="70">
        <f t="shared" si="7"/>
        <v>2</v>
      </c>
      <c r="N65" s="68" t="s">
        <v>410</v>
      </c>
      <c r="O65" s="212" t="s">
        <v>681</v>
      </c>
      <c r="P65" s="147">
        <v>45657</v>
      </c>
      <c r="Q65" s="212"/>
      <c r="R65" s="213">
        <v>-1</v>
      </c>
      <c r="S65" s="166">
        <f t="shared" si="8"/>
        <v>1</v>
      </c>
    </row>
    <row r="66" spans="1:19" s="154" customFormat="1" ht="153.6" customHeight="1" x14ac:dyDescent="0.4">
      <c r="A66" s="437"/>
      <c r="B66" s="395"/>
      <c r="C66" s="393"/>
      <c r="D66" s="458"/>
      <c r="E66" s="392"/>
      <c r="F66" s="212" t="s">
        <v>125</v>
      </c>
      <c r="G66" s="212" t="s">
        <v>409</v>
      </c>
      <c r="H66" s="213" t="s">
        <v>0</v>
      </c>
      <c r="I66" s="213" t="s">
        <v>5</v>
      </c>
      <c r="J66" s="213">
        <f>IF(OR(ISBLANK($H66),ISBLANK($I66)),"",INDEX('Formules - méthode de cotation'!$G$23:$J$26,MATCH($H66,'Formules - méthode de cotation'!$F$23:$F$26,0),MATCH($I66,'Formules - méthode de cotation'!$G$27:$J$27,0)))</f>
        <v>3</v>
      </c>
      <c r="K66" s="82" t="s">
        <v>411</v>
      </c>
      <c r="L66" s="213">
        <v>-2</v>
      </c>
      <c r="M66" s="70">
        <f t="shared" si="7"/>
        <v>1</v>
      </c>
      <c r="N66" s="68" t="s">
        <v>835</v>
      </c>
      <c r="O66" s="212" t="s">
        <v>681</v>
      </c>
      <c r="P66" s="147">
        <v>45657</v>
      </c>
      <c r="Q66" s="212">
        <v>0</v>
      </c>
      <c r="R66" s="213">
        <v>0</v>
      </c>
      <c r="S66" s="166">
        <f t="shared" si="8"/>
        <v>1</v>
      </c>
    </row>
    <row r="67" spans="1:19" s="154" customFormat="1" ht="128.44999999999999" customHeight="1" x14ac:dyDescent="0.4">
      <c r="A67" s="437"/>
      <c r="B67" s="395" t="s">
        <v>21</v>
      </c>
      <c r="C67" s="393" t="s">
        <v>455</v>
      </c>
      <c r="D67" s="439" t="s">
        <v>153</v>
      </c>
      <c r="E67" s="392">
        <v>85</v>
      </c>
      <c r="F67" s="212" t="s">
        <v>147</v>
      </c>
      <c r="G67" s="212" t="s">
        <v>412</v>
      </c>
      <c r="H67" s="213" t="s">
        <v>4</v>
      </c>
      <c r="I67" s="213" t="s">
        <v>5</v>
      </c>
      <c r="J67" s="213">
        <f>IF(OR(ISBLANK($H67),ISBLANK($I67)),"",INDEX('Formules - méthode de cotation'!$G$23:$J$26,MATCH($H67,'Formules - méthode de cotation'!$F$23:$F$26,0),MATCH($I67,'Formules - méthode de cotation'!$G$27:$J$27,0)))</f>
        <v>2</v>
      </c>
      <c r="K67" s="82" t="s">
        <v>413</v>
      </c>
      <c r="L67" s="213">
        <v>-1</v>
      </c>
      <c r="M67" s="70">
        <f t="shared" ref="M67:M71" si="9">IF(OR(ISBLANK($I67),ISBLANK($K67)),"",J67+L67)</f>
        <v>1</v>
      </c>
      <c r="N67" s="87" t="s">
        <v>900</v>
      </c>
      <c r="O67" s="212" t="s">
        <v>415</v>
      </c>
      <c r="P67" s="213" t="s">
        <v>416</v>
      </c>
      <c r="Q67" s="212">
        <v>0</v>
      </c>
      <c r="R67" s="213">
        <v>0</v>
      </c>
      <c r="S67" s="166">
        <f t="shared" si="8"/>
        <v>1</v>
      </c>
    </row>
    <row r="68" spans="1:19" s="154" customFormat="1" ht="174.95" customHeight="1" x14ac:dyDescent="0.4">
      <c r="A68" s="437"/>
      <c r="B68" s="395"/>
      <c r="C68" s="393"/>
      <c r="D68" s="439"/>
      <c r="E68" s="392"/>
      <c r="F68" s="212" t="s">
        <v>147</v>
      </c>
      <c r="G68" s="212" t="s">
        <v>406</v>
      </c>
      <c r="H68" s="213" t="s">
        <v>0</v>
      </c>
      <c r="I68" s="213" t="s">
        <v>7</v>
      </c>
      <c r="J68" s="213">
        <f>IF(OR(ISBLANK($H68),ISBLANK($I68)),"",INDEX('Formules - méthode de cotation'!$G$23:$J$26,MATCH($H68,'Formules - méthode de cotation'!$F$23:$F$26,0),MATCH($I68,'Formules - méthode de cotation'!$G$27:$J$27,0)))</f>
        <v>3</v>
      </c>
      <c r="K68" s="82" t="s">
        <v>414</v>
      </c>
      <c r="L68" s="213">
        <v>-2</v>
      </c>
      <c r="M68" s="70">
        <f t="shared" si="9"/>
        <v>1</v>
      </c>
      <c r="N68" s="87" t="s">
        <v>900</v>
      </c>
      <c r="O68" s="212" t="s">
        <v>415</v>
      </c>
      <c r="P68" s="213" t="s">
        <v>416</v>
      </c>
      <c r="Q68" s="212">
        <v>0</v>
      </c>
      <c r="R68" s="213">
        <v>0</v>
      </c>
      <c r="S68" s="166">
        <f t="shared" si="8"/>
        <v>1</v>
      </c>
    </row>
    <row r="69" spans="1:19" s="154" customFormat="1" ht="120.6" customHeight="1" x14ac:dyDescent="0.4">
      <c r="A69" s="437"/>
      <c r="B69" s="395" t="s">
        <v>29</v>
      </c>
      <c r="C69" s="393" t="s">
        <v>603</v>
      </c>
      <c r="D69" s="112" t="s">
        <v>108</v>
      </c>
      <c r="E69" s="457">
        <v>87</v>
      </c>
      <c r="F69" s="212" t="s">
        <v>118</v>
      </c>
      <c r="G69" s="212" t="s">
        <v>617</v>
      </c>
      <c r="H69" s="76" t="s">
        <v>2</v>
      </c>
      <c r="I69" s="212" t="s">
        <v>5</v>
      </c>
      <c r="J69" s="213">
        <f>IF(OR(ISBLANK($H69),ISBLANK($I69)),"",INDEX('Formules - méthode de cotation'!$G$23:$J$26,MATCH($H69,'Formules - méthode de cotation'!$F$23:$F$26,0),MATCH($I69,'Formules - méthode de cotation'!$G$27:$J$27,0)))</f>
        <v>3</v>
      </c>
      <c r="K69" s="83" t="s">
        <v>618</v>
      </c>
      <c r="L69" s="97">
        <v>-1</v>
      </c>
      <c r="M69" s="97">
        <f t="shared" si="9"/>
        <v>2</v>
      </c>
      <c r="N69" s="202" t="s">
        <v>900</v>
      </c>
      <c r="O69" s="220" t="s">
        <v>605</v>
      </c>
      <c r="P69" s="220"/>
      <c r="Q69" s="212">
        <v>0</v>
      </c>
      <c r="R69" s="213">
        <v>0</v>
      </c>
      <c r="S69" s="166">
        <f t="shared" si="8"/>
        <v>2</v>
      </c>
    </row>
    <row r="70" spans="1:19" s="154" customFormat="1" ht="114.95" customHeight="1" x14ac:dyDescent="0.4">
      <c r="A70" s="437"/>
      <c r="B70" s="395"/>
      <c r="C70" s="393"/>
      <c r="D70" s="112" t="s">
        <v>87</v>
      </c>
      <c r="E70" s="457"/>
      <c r="F70" s="212" t="s">
        <v>122</v>
      </c>
      <c r="G70" s="212" t="s">
        <v>619</v>
      </c>
      <c r="H70" s="76" t="s">
        <v>4</v>
      </c>
      <c r="I70" s="212" t="s">
        <v>3</v>
      </c>
      <c r="J70" s="213">
        <f>IF(OR(ISBLANK($H70),ISBLANK($I70)),"",INDEX('Formules - méthode de cotation'!$G$23:$J$26,MATCH($H70,'Formules - méthode de cotation'!$F$23:$F$26,0),MATCH($I70,'Formules - méthode de cotation'!$G$27:$J$27,0)))</f>
        <v>3</v>
      </c>
      <c r="K70" s="83" t="s">
        <v>620</v>
      </c>
      <c r="L70" s="97">
        <v>-1</v>
      </c>
      <c r="M70" s="97">
        <f t="shared" si="9"/>
        <v>2</v>
      </c>
      <c r="N70" s="201" t="s">
        <v>606</v>
      </c>
      <c r="O70" s="212" t="s">
        <v>605</v>
      </c>
      <c r="P70" s="212" t="s">
        <v>538</v>
      </c>
      <c r="Q70" s="212">
        <v>0</v>
      </c>
      <c r="R70" s="213">
        <v>0</v>
      </c>
      <c r="S70" s="166">
        <f t="shared" si="8"/>
        <v>2</v>
      </c>
    </row>
    <row r="71" spans="1:19" s="154" customFormat="1" ht="230.1" customHeight="1" x14ac:dyDescent="0.4">
      <c r="A71" s="437"/>
      <c r="B71" s="213" t="s">
        <v>26</v>
      </c>
      <c r="C71" s="212" t="s">
        <v>227</v>
      </c>
      <c r="D71" s="222" t="s">
        <v>108</v>
      </c>
      <c r="E71" s="211">
        <v>1</v>
      </c>
      <c r="F71" s="212" t="s">
        <v>118</v>
      </c>
      <c r="G71" s="212" t="s">
        <v>823</v>
      </c>
      <c r="H71" s="213" t="s">
        <v>0</v>
      </c>
      <c r="I71" s="213" t="s">
        <v>5</v>
      </c>
      <c r="J71" s="213">
        <f>IF(OR(ISBLANK($H71),ISBLANK($I71)),"",INDEX('Formules - méthode de cotation'!$G$23:$J$26,MATCH($H71,'Formules - méthode de cotation'!$F$23:$F$26,0),MATCH($I71,'Formules - méthode de cotation'!$G$27:$J$27,0)))</f>
        <v>3</v>
      </c>
      <c r="K71" s="82" t="s">
        <v>824</v>
      </c>
      <c r="L71" s="213">
        <v>-2</v>
      </c>
      <c r="M71" s="97">
        <f t="shared" si="9"/>
        <v>1</v>
      </c>
      <c r="N71" s="68" t="s">
        <v>834</v>
      </c>
      <c r="O71" s="212" t="s">
        <v>825</v>
      </c>
      <c r="P71" s="212" t="s">
        <v>819</v>
      </c>
      <c r="Q71" s="212">
        <v>0</v>
      </c>
      <c r="R71" s="213">
        <v>0</v>
      </c>
      <c r="S71" s="166">
        <f t="shared" si="1"/>
        <v>1</v>
      </c>
    </row>
    <row r="72" spans="1:19" s="154" customFormat="1" ht="105" x14ac:dyDescent="0.4">
      <c r="A72" s="437" t="s">
        <v>60</v>
      </c>
      <c r="B72" s="395" t="s">
        <v>311</v>
      </c>
      <c r="C72" s="212" t="s">
        <v>284</v>
      </c>
      <c r="D72" s="222" t="s">
        <v>70</v>
      </c>
      <c r="E72" s="392">
        <v>9</v>
      </c>
      <c r="F72" s="212" t="s">
        <v>111</v>
      </c>
      <c r="G72" s="212" t="s">
        <v>436</v>
      </c>
      <c r="H72" s="213" t="s">
        <v>6</v>
      </c>
      <c r="I72" s="213" t="s">
        <v>5</v>
      </c>
      <c r="J72" s="213">
        <f>IF(OR(ISBLANK($H72),ISBLANK($I72)),"",INDEX('Formules - méthode de cotation'!$G$23:$J$26,MATCH($H72,'Formules - méthode de cotation'!$F$23:$F$26,0),MATCH($I72,'Formules - méthode de cotation'!$G$27:$J$27,0)))</f>
        <v>2</v>
      </c>
      <c r="K72" s="82" t="s">
        <v>437</v>
      </c>
      <c r="L72" s="213">
        <v>-1</v>
      </c>
      <c r="M72" s="70">
        <f t="shared" ref="M72:M73" si="10">IF(OR(ISBLANK($I72),ISBLANK($K72)),"",J72+L72)</f>
        <v>1</v>
      </c>
      <c r="N72" s="87" t="s">
        <v>900</v>
      </c>
      <c r="O72" s="212" t="s">
        <v>308</v>
      </c>
      <c r="P72" s="213">
        <v>2024</v>
      </c>
      <c r="Q72" s="212">
        <v>0</v>
      </c>
      <c r="R72" s="213">
        <v>0</v>
      </c>
      <c r="S72" s="166">
        <f t="shared" ref="S72:S81" si="11">IF(OR(ISBLANK($M72),ISBLANK($R72)),"",M72+R72)</f>
        <v>1</v>
      </c>
    </row>
    <row r="73" spans="1:19" s="154" customFormat="1" ht="131.25" x14ac:dyDescent="0.4">
      <c r="A73" s="437"/>
      <c r="B73" s="395"/>
      <c r="C73" s="393" t="s">
        <v>441</v>
      </c>
      <c r="D73" s="222" t="s">
        <v>153</v>
      </c>
      <c r="E73" s="392"/>
      <c r="F73" s="212" t="s">
        <v>147</v>
      </c>
      <c r="G73" s="212" t="s">
        <v>409</v>
      </c>
      <c r="H73" s="213" t="s">
        <v>0</v>
      </c>
      <c r="I73" s="213" t="s">
        <v>5</v>
      </c>
      <c r="J73" s="213">
        <f>IF(OR(ISBLANK($H73),ISBLANK($I73)),"",INDEX('Formules - méthode de cotation'!$G$23:$J$26,MATCH($H73,'Formules - méthode de cotation'!$F$23:$F$26,0),MATCH($I73,'Formules - méthode de cotation'!$G$27:$J$27,0)))</f>
        <v>3</v>
      </c>
      <c r="K73" s="82" t="s">
        <v>438</v>
      </c>
      <c r="L73" s="213">
        <v>-2</v>
      </c>
      <c r="M73" s="70">
        <f t="shared" si="10"/>
        <v>1</v>
      </c>
      <c r="N73" s="87" t="s">
        <v>900</v>
      </c>
      <c r="O73" s="212" t="s">
        <v>308</v>
      </c>
      <c r="P73" s="213">
        <v>2024</v>
      </c>
      <c r="Q73" s="212">
        <v>0</v>
      </c>
      <c r="R73" s="213">
        <v>0</v>
      </c>
      <c r="S73" s="166">
        <f t="shared" si="11"/>
        <v>1</v>
      </c>
    </row>
    <row r="74" spans="1:19" s="154" customFormat="1" ht="105" x14ac:dyDescent="0.4">
      <c r="A74" s="437"/>
      <c r="B74" s="395"/>
      <c r="C74" s="393"/>
      <c r="D74" s="222" t="s">
        <v>172</v>
      </c>
      <c r="E74" s="392"/>
      <c r="F74" s="212" t="s">
        <v>147</v>
      </c>
      <c r="G74" s="212" t="s">
        <v>406</v>
      </c>
      <c r="H74" s="213" t="s">
        <v>0</v>
      </c>
      <c r="I74" s="213" t="s">
        <v>5</v>
      </c>
      <c r="J74" s="213">
        <f>IF(OR(ISBLANK($H74),ISBLANK($I74)),"",INDEX('Formules - méthode de cotation'!$G$23:$J$26,MATCH($H74,'Formules - méthode de cotation'!$F$23:$F$26,0),MATCH($I74,'Formules - méthode de cotation'!$G$27:$J$27,0)))</f>
        <v>3</v>
      </c>
      <c r="K74" s="82"/>
      <c r="L74" s="213">
        <v>0</v>
      </c>
      <c r="M74" s="70">
        <v>3</v>
      </c>
      <c r="N74" s="68" t="s">
        <v>439</v>
      </c>
      <c r="O74" s="212" t="s">
        <v>440</v>
      </c>
      <c r="P74" s="213">
        <v>2025</v>
      </c>
      <c r="Q74" s="212">
        <v>0</v>
      </c>
      <c r="R74" s="213">
        <v>-2</v>
      </c>
      <c r="S74" s="166">
        <f t="shared" si="11"/>
        <v>1</v>
      </c>
    </row>
    <row r="75" spans="1:19" s="154" customFormat="1" ht="52.5" x14ac:dyDescent="0.4">
      <c r="A75" s="437"/>
      <c r="B75" s="395"/>
      <c r="C75" s="212" t="s">
        <v>441</v>
      </c>
      <c r="D75" s="222" t="s">
        <v>87</v>
      </c>
      <c r="E75" s="392"/>
      <c r="F75" s="212" t="s">
        <v>122</v>
      </c>
      <c r="G75" s="212" t="s">
        <v>442</v>
      </c>
      <c r="H75" s="213" t="s">
        <v>6</v>
      </c>
      <c r="I75" s="213" t="s">
        <v>5</v>
      </c>
      <c r="J75" s="213">
        <f>IF(OR(ISBLANK($H75),ISBLANK($I75)),"",INDEX('Formules - méthode de cotation'!$G$23:$J$26,MATCH($H75,'Formules - méthode de cotation'!$F$23:$F$26,0),MATCH($I75,'Formules - méthode de cotation'!$G$27:$J$27,0)))</f>
        <v>2</v>
      </c>
      <c r="K75" s="82" t="s">
        <v>443</v>
      </c>
      <c r="L75" s="213">
        <v>-1</v>
      </c>
      <c r="M75" s="70">
        <f t="shared" ref="M75:M90" si="12">IF(OR(ISBLANK($I75),ISBLANK($K75)),"",J75+L75)</f>
        <v>1</v>
      </c>
      <c r="N75" s="87" t="s">
        <v>900</v>
      </c>
      <c r="O75" s="212" t="s">
        <v>308</v>
      </c>
      <c r="P75" s="213">
        <v>2024</v>
      </c>
      <c r="Q75" s="212">
        <v>0</v>
      </c>
      <c r="R75" s="213">
        <v>0</v>
      </c>
      <c r="S75" s="166">
        <f t="shared" si="11"/>
        <v>1</v>
      </c>
    </row>
    <row r="76" spans="1:19" s="154" customFormat="1" ht="105" x14ac:dyDescent="0.4">
      <c r="A76" s="437"/>
      <c r="B76" s="395" t="s">
        <v>444</v>
      </c>
      <c r="C76" s="393" t="s">
        <v>284</v>
      </c>
      <c r="D76" s="222" t="s">
        <v>153</v>
      </c>
      <c r="E76" s="392">
        <v>15</v>
      </c>
      <c r="F76" s="212" t="s">
        <v>147</v>
      </c>
      <c r="G76" s="212" t="s">
        <v>445</v>
      </c>
      <c r="H76" s="213" t="s">
        <v>0</v>
      </c>
      <c r="I76" s="213" t="s">
        <v>1</v>
      </c>
      <c r="J76" s="213">
        <f>IF(OR(ISBLANK($H76),ISBLANK($I76)),"",INDEX('Formules - méthode de cotation'!$G$23:$J$26,MATCH($H76,'Formules - méthode de cotation'!$F$23:$F$26,0),MATCH($I76,'Formules - méthode de cotation'!$G$27:$J$27,0)))</f>
        <v>4</v>
      </c>
      <c r="K76" s="82" t="s">
        <v>446</v>
      </c>
      <c r="L76" s="213">
        <v>-2</v>
      </c>
      <c r="M76" s="70">
        <f t="shared" si="12"/>
        <v>2</v>
      </c>
      <c r="N76" s="85" t="s">
        <v>900</v>
      </c>
      <c r="O76" s="212" t="s">
        <v>682</v>
      </c>
      <c r="P76" s="213">
        <v>2024</v>
      </c>
      <c r="Q76" s="212">
        <v>0</v>
      </c>
      <c r="R76" s="213">
        <v>0</v>
      </c>
      <c r="S76" s="166">
        <f t="shared" si="11"/>
        <v>2</v>
      </c>
    </row>
    <row r="77" spans="1:19" s="154" customFormat="1" ht="78.75" customHeight="1" x14ac:dyDescent="0.4">
      <c r="A77" s="437"/>
      <c r="B77" s="395"/>
      <c r="C77" s="393"/>
      <c r="D77" s="222" t="s">
        <v>87</v>
      </c>
      <c r="E77" s="392"/>
      <c r="F77" s="212" t="s">
        <v>122</v>
      </c>
      <c r="G77" s="212" t="s">
        <v>447</v>
      </c>
      <c r="H77" s="213" t="s">
        <v>6</v>
      </c>
      <c r="I77" s="213" t="s">
        <v>5</v>
      </c>
      <c r="J77" s="213">
        <f>IF(OR(ISBLANK($H77),ISBLANK($I77)),"",INDEX('Formules - méthode de cotation'!$G$23:$J$26,MATCH($H77,'Formules - méthode de cotation'!$F$23:$F$26,0),MATCH($I77,'Formules - méthode de cotation'!$G$27:$J$27,0)))</f>
        <v>2</v>
      </c>
      <c r="K77" s="82" t="s">
        <v>449</v>
      </c>
      <c r="L77" s="213">
        <v>-1</v>
      </c>
      <c r="M77" s="70">
        <f t="shared" si="12"/>
        <v>1</v>
      </c>
      <c r="N77" s="85" t="s">
        <v>900</v>
      </c>
      <c r="O77" s="212" t="s">
        <v>682</v>
      </c>
      <c r="P77" s="213">
        <v>2024</v>
      </c>
      <c r="Q77" s="212">
        <v>0</v>
      </c>
      <c r="R77" s="213">
        <v>0</v>
      </c>
      <c r="S77" s="166">
        <f t="shared" si="11"/>
        <v>1</v>
      </c>
    </row>
    <row r="78" spans="1:19" s="154" customFormat="1" ht="105" x14ac:dyDescent="0.4">
      <c r="A78" s="437"/>
      <c r="B78" s="395"/>
      <c r="C78" s="393"/>
      <c r="D78" s="222" t="s">
        <v>73</v>
      </c>
      <c r="E78" s="392"/>
      <c r="F78" s="212" t="s">
        <v>133</v>
      </c>
      <c r="G78" s="212" t="s">
        <v>448</v>
      </c>
      <c r="H78" s="213" t="s">
        <v>0</v>
      </c>
      <c r="I78" s="213" t="s">
        <v>5</v>
      </c>
      <c r="J78" s="213">
        <f>IF(OR(ISBLANK($H78),ISBLANK($I78)),"",INDEX('Formules - méthode de cotation'!$G$23:$J$26,MATCH($H78,'Formules - méthode de cotation'!$F$23:$F$26,0),MATCH($I78,'Formules - méthode de cotation'!$G$27:$J$27,0)))</f>
        <v>3</v>
      </c>
      <c r="K78" s="114" t="s">
        <v>831</v>
      </c>
      <c r="L78" s="213">
        <v>-3</v>
      </c>
      <c r="M78" s="70">
        <f t="shared" si="12"/>
        <v>0</v>
      </c>
      <c r="N78" s="85" t="s">
        <v>900</v>
      </c>
      <c r="O78" s="212" t="s">
        <v>682</v>
      </c>
      <c r="P78" s="213">
        <v>2024</v>
      </c>
      <c r="Q78" s="212">
        <v>0</v>
      </c>
      <c r="R78" s="213">
        <v>0</v>
      </c>
      <c r="S78" s="166">
        <f t="shared" si="11"/>
        <v>0</v>
      </c>
    </row>
    <row r="79" spans="1:19" s="154" customFormat="1" ht="131.25" x14ac:dyDescent="0.4">
      <c r="A79" s="437"/>
      <c r="B79" s="395" t="s">
        <v>450</v>
      </c>
      <c r="C79" s="393" t="s">
        <v>211</v>
      </c>
      <c r="D79" s="112" t="s">
        <v>172</v>
      </c>
      <c r="E79" s="392">
        <v>3</v>
      </c>
      <c r="F79" s="212" t="s">
        <v>147</v>
      </c>
      <c r="G79" s="393" t="s">
        <v>406</v>
      </c>
      <c r="H79" s="213" t="s">
        <v>0</v>
      </c>
      <c r="I79" s="213" t="s">
        <v>5</v>
      </c>
      <c r="J79" s="213">
        <f>IF(OR(ISBLANK($H79),ISBLANK($I79)),"",INDEX('Formules - méthode de cotation'!$G$23:$J$26,MATCH($H79,'Formules - méthode de cotation'!$F$23:$F$26,0),MATCH($I79,'Formules - méthode de cotation'!$G$27:$J$27,0)))</f>
        <v>3</v>
      </c>
      <c r="K79" s="82" t="s">
        <v>456</v>
      </c>
      <c r="L79" s="213">
        <v>-2</v>
      </c>
      <c r="M79" s="70">
        <f t="shared" si="12"/>
        <v>1</v>
      </c>
      <c r="N79" s="105"/>
      <c r="O79" s="214"/>
      <c r="P79" s="214"/>
      <c r="Q79" s="212"/>
      <c r="R79" s="213">
        <v>0</v>
      </c>
      <c r="S79" s="166">
        <f t="shared" si="11"/>
        <v>1</v>
      </c>
    </row>
    <row r="80" spans="1:19" s="154" customFormat="1" ht="105" x14ac:dyDescent="0.4">
      <c r="A80" s="437"/>
      <c r="B80" s="395"/>
      <c r="C80" s="393"/>
      <c r="D80" s="112" t="s">
        <v>108</v>
      </c>
      <c r="E80" s="392"/>
      <c r="F80" s="212" t="s">
        <v>118</v>
      </c>
      <c r="G80" s="393"/>
      <c r="H80" s="213" t="s">
        <v>0</v>
      </c>
      <c r="I80" s="213" t="s">
        <v>5</v>
      </c>
      <c r="J80" s="213">
        <f>IF(OR(ISBLANK($H80),ISBLANK($I80)),"",INDEX('Formules - méthode de cotation'!$G$23:$J$26,MATCH($H80,'Formules - méthode de cotation'!$F$23:$F$26,0),MATCH($I80,'Formules - méthode de cotation'!$G$27:$J$27,0)))</f>
        <v>3</v>
      </c>
      <c r="K80" s="82" t="s">
        <v>458</v>
      </c>
      <c r="L80" s="213">
        <v>-1</v>
      </c>
      <c r="M80" s="70">
        <f t="shared" si="12"/>
        <v>2</v>
      </c>
      <c r="N80" s="83" t="s">
        <v>918</v>
      </c>
      <c r="O80" s="214" t="s">
        <v>827</v>
      </c>
      <c r="P80" s="214"/>
      <c r="Q80" s="212"/>
      <c r="R80" s="213">
        <v>-1</v>
      </c>
      <c r="S80" s="166">
        <f t="shared" si="11"/>
        <v>1</v>
      </c>
    </row>
    <row r="81" spans="1:19" s="154" customFormat="1" ht="157.5" x14ac:dyDescent="0.4">
      <c r="A81" s="437"/>
      <c r="B81" s="395"/>
      <c r="C81" s="393"/>
      <c r="D81" s="112" t="s">
        <v>87</v>
      </c>
      <c r="E81" s="392"/>
      <c r="F81" s="212" t="s">
        <v>122</v>
      </c>
      <c r="G81" s="212" t="s">
        <v>459</v>
      </c>
      <c r="H81" s="213" t="s">
        <v>6</v>
      </c>
      <c r="I81" s="213" t="s">
        <v>7</v>
      </c>
      <c r="J81" s="213">
        <f>IF(OR(ISBLANK($H81),ISBLANK($I81)),"",INDEX('Formules - méthode de cotation'!$G$23:$J$26,MATCH($H81,'Formules - méthode de cotation'!$F$23:$F$26,0),MATCH($I81,'Formules - méthode de cotation'!$G$27:$J$27,0)))</f>
        <v>1</v>
      </c>
      <c r="K81" s="82" t="s">
        <v>460</v>
      </c>
      <c r="L81" s="213">
        <v>-1</v>
      </c>
      <c r="M81" s="70">
        <f t="shared" si="12"/>
        <v>0</v>
      </c>
      <c r="N81" s="83" t="s">
        <v>926</v>
      </c>
      <c r="O81" s="214" t="s">
        <v>827</v>
      </c>
      <c r="P81" s="214"/>
      <c r="Q81" s="212"/>
      <c r="R81" s="213">
        <v>-1</v>
      </c>
      <c r="S81" s="166">
        <f t="shared" si="11"/>
        <v>-1</v>
      </c>
    </row>
    <row r="82" spans="1:19" s="154" customFormat="1" ht="131.25" x14ac:dyDescent="0.4">
      <c r="A82" s="436" t="s">
        <v>157</v>
      </c>
      <c r="B82" s="395" t="s">
        <v>24</v>
      </c>
      <c r="C82" s="393" t="s">
        <v>227</v>
      </c>
      <c r="D82" s="112" t="s">
        <v>87</v>
      </c>
      <c r="E82" s="392">
        <v>100</v>
      </c>
      <c r="F82" s="212" t="s">
        <v>122</v>
      </c>
      <c r="G82" s="212" t="s">
        <v>396</v>
      </c>
      <c r="H82" s="213" t="s">
        <v>6</v>
      </c>
      <c r="I82" s="213" t="s">
        <v>5</v>
      </c>
      <c r="J82" s="213">
        <f>IF(OR(ISBLANK($H82),ISBLANK($I82)),"",INDEX('Formules - méthode de cotation'!$G$23:$J$26,MATCH($H82,'Formules - méthode de cotation'!$F$23:$F$26,0),MATCH($I82,'Formules - méthode de cotation'!$G$27:$J$27,0)))</f>
        <v>2</v>
      </c>
      <c r="K82" s="82" t="s">
        <v>397</v>
      </c>
      <c r="L82" s="213">
        <v>-2</v>
      </c>
      <c r="M82" s="70">
        <f t="shared" si="12"/>
        <v>0</v>
      </c>
      <c r="N82" s="87" t="s">
        <v>900</v>
      </c>
      <c r="O82" s="212"/>
      <c r="P82" s="213"/>
      <c r="Q82" s="212">
        <v>0</v>
      </c>
      <c r="R82" s="213">
        <v>0</v>
      </c>
      <c r="S82" s="166">
        <f t="shared" ref="S82:S133" si="13">IF(OR(ISBLANK($M82),ISBLANK($R82)),"",M82+R82)</f>
        <v>0</v>
      </c>
    </row>
    <row r="83" spans="1:19" s="154" customFormat="1" ht="131.25" x14ac:dyDescent="0.4">
      <c r="A83" s="436"/>
      <c r="B83" s="395"/>
      <c r="C83" s="393"/>
      <c r="D83" s="112" t="s">
        <v>153</v>
      </c>
      <c r="E83" s="392"/>
      <c r="F83" s="212" t="s">
        <v>147</v>
      </c>
      <c r="G83" s="212" t="s">
        <v>461</v>
      </c>
      <c r="H83" s="213" t="s">
        <v>0</v>
      </c>
      <c r="I83" s="213" t="s">
        <v>5</v>
      </c>
      <c r="J83" s="213">
        <f>IF(OR(ISBLANK($H83),ISBLANK($I83)),"",INDEX('Formules - méthode de cotation'!$G$23:$J$26,MATCH($H83,'Formules - méthode de cotation'!$F$23:$F$26,0),MATCH($I83,'Formules - méthode de cotation'!$G$27:$J$27,0)))</f>
        <v>3</v>
      </c>
      <c r="K83" s="82" t="s">
        <v>462</v>
      </c>
      <c r="L83" s="213">
        <v>-2</v>
      </c>
      <c r="M83" s="70">
        <f t="shared" si="12"/>
        <v>1</v>
      </c>
      <c r="N83" s="87" t="s">
        <v>900</v>
      </c>
      <c r="O83" s="212"/>
      <c r="P83" s="213"/>
      <c r="Q83" s="212">
        <v>0</v>
      </c>
      <c r="R83" s="213">
        <v>0</v>
      </c>
      <c r="S83" s="166">
        <f t="shared" si="13"/>
        <v>1</v>
      </c>
    </row>
    <row r="84" spans="1:19" s="154" customFormat="1" ht="131.25" x14ac:dyDescent="0.4">
      <c r="A84" s="436"/>
      <c r="B84" s="395" t="s">
        <v>23</v>
      </c>
      <c r="C84" s="393" t="s">
        <v>227</v>
      </c>
      <c r="D84" s="112" t="s">
        <v>108</v>
      </c>
      <c r="E84" s="392">
        <v>388</v>
      </c>
      <c r="F84" s="212" t="s">
        <v>118</v>
      </c>
      <c r="G84" s="212" t="s">
        <v>463</v>
      </c>
      <c r="H84" s="213" t="s">
        <v>2</v>
      </c>
      <c r="I84" s="213" t="s">
        <v>5</v>
      </c>
      <c r="J84" s="213">
        <f>IF(OR(ISBLANK($H84),ISBLANK($I84)),"",INDEX('Formules - méthode de cotation'!$G$23:$J$26,MATCH($H84,'Formules - méthode de cotation'!$F$23:$F$26,0),MATCH($I84,'Formules - méthode de cotation'!$G$27:$J$27,0)))</f>
        <v>3</v>
      </c>
      <c r="K84" s="82" t="s">
        <v>464</v>
      </c>
      <c r="L84" s="213">
        <v>-2</v>
      </c>
      <c r="M84" s="70">
        <f t="shared" si="12"/>
        <v>1</v>
      </c>
      <c r="N84" s="68" t="s">
        <v>465</v>
      </c>
      <c r="O84" s="212" t="s">
        <v>685</v>
      </c>
      <c r="P84" s="113">
        <v>45657</v>
      </c>
      <c r="Q84" s="113">
        <v>0</v>
      </c>
      <c r="R84" s="213">
        <v>-1</v>
      </c>
      <c r="S84" s="166">
        <f t="shared" si="13"/>
        <v>0</v>
      </c>
    </row>
    <row r="85" spans="1:19" s="154" customFormat="1" ht="183.75" x14ac:dyDescent="0.4">
      <c r="A85" s="436"/>
      <c r="B85" s="395"/>
      <c r="C85" s="393"/>
      <c r="D85" s="112" t="s">
        <v>172</v>
      </c>
      <c r="E85" s="392"/>
      <c r="F85" s="393" t="s">
        <v>147</v>
      </c>
      <c r="G85" s="212" t="s">
        <v>406</v>
      </c>
      <c r="H85" s="213" t="s">
        <v>0</v>
      </c>
      <c r="I85" s="213" t="s">
        <v>5</v>
      </c>
      <c r="J85" s="213">
        <f>IF(OR(ISBLANK($H85),ISBLANK($I85)),"",INDEX('Formules - méthode de cotation'!$G$23:$J$26,MATCH($H85,'Formules - méthode de cotation'!$F$23:$F$26,0),MATCH($I85,'Formules - méthode de cotation'!$G$27:$J$27,0)))</f>
        <v>3</v>
      </c>
      <c r="K85" s="82" t="s">
        <v>407</v>
      </c>
      <c r="L85" s="213">
        <v>-1</v>
      </c>
      <c r="M85" s="70">
        <f t="shared" si="12"/>
        <v>2</v>
      </c>
      <c r="N85" s="68" t="s">
        <v>408</v>
      </c>
      <c r="O85" s="212" t="s">
        <v>685</v>
      </c>
      <c r="P85" s="113">
        <v>45657</v>
      </c>
      <c r="Q85" s="212"/>
      <c r="R85" s="213">
        <v>-1</v>
      </c>
      <c r="S85" s="166">
        <f t="shared" si="13"/>
        <v>1</v>
      </c>
    </row>
    <row r="86" spans="1:19" s="154" customFormat="1" ht="210" x14ac:dyDescent="0.4">
      <c r="A86" s="436"/>
      <c r="B86" s="395"/>
      <c r="C86" s="393"/>
      <c r="D86" s="112" t="s">
        <v>153</v>
      </c>
      <c r="E86" s="392"/>
      <c r="F86" s="393"/>
      <c r="G86" s="212" t="s">
        <v>466</v>
      </c>
      <c r="H86" s="213" t="s">
        <v>0</v>
      </c>
      <c r="I86" s="213" t="s">
        <v>5</v>
      </c>
      <c r="J86" s="213">
        <f>IF(OR(ISBLANK($H86),ISBLANK($I86)),"",INDEX('Formules - méthode de cotation'!$G$23:$J$26,MATCH($H86,'Formules - méthode de cotation'!$F$23:$F$26,0),MATCH($I86,'Formules - méthode de cotation'!$G$27:$J$27,0)))</f>
        <v>3</v>
      </c>
      <c r="K86" s="82" t="s">
        <v>411</v>
      </c>
      <c r="L86" s="213">
        <v>-2</v>
      </c>
      <c r="M86" s="70">
        <f t="shared" si="12"/>
        <v>1</v>
      </c>
      <c r="N86" s="68" t="s">
        <v>467</v>
      </c>
      <c r="O86" s="212" t="s">
        <v>685</v>
      </c>
      <c r="P86" s="113">
        <v>45657</v>
      </c>
      <c r="Q86" s="212"/>
      <c r="R86" s="213">
        <v>0</v>
      </c>
      <c r="S86" s="166">
        <f t="shared" si="13"/>
        <v>1</v>
      </c>
    </row>
    <row r="87" spans="1:19" s="154" customFormat="1" ht="78.75" x14ac:dyDescent="0.4">
      <c r="A87" s="436"/>
      <c r="B87" s="395" t="s">
        <v>21</v>
      </c>
      <c r="C87" s="393" t="s">
        <v>468</v>
      </c>
      <c r="D87" s="438" t="s">
        <v>153</v>
      </c>
      <c r="E87" s="392">
        <v>83</v>
      </c>
      <c r="F87" s="393" t="s">
        <v>179</v>
      </c>
      <c r="G87" s="212" t="s">
        <v>412</v>
      </c>
      <c r="H87" s="213" t="s">
        <v>4</v>
      </c>
      <c r="I87" s="213" t="s">
        <v>5</v>
      </c>
      <c r="J87" s="213">
        <f>IF(OR(ISBLANK($H87),ISBLANK($I87)),"",INDEX('Formules - méthode de cotation'!$G$23:$J$26,MATCH($H87,'Formules - méthode de cotation'!$F$23:$F$26,0),MATCH($I87,'Formules - méthode de cotation'!$G$27:$J$27,0)))</f>
        <v>2</v>
      </c>
      <c r="K87" s="82" t="s">
        <v>413</v>
      </c>
      <c r="L87" s="213">
        <v>-1</v>
      </c>
      <c r="M87" s="70">
        <f t="shared" si="12"/>
        <v>1</v>
      </c>
      <c r="N87" s="87" t="s">
        <v>900</v>
      </c>
      <c r="O87" s="212" t="s">
        <v>415</v>
      </c>
      <c r="P87" s="213" t="s">
        <v>416</v>
      </c>
      <c r="Q87" s="212">
        <v>0</v>
      </c>
      <c r="R87" s="213">
        <v>0</v>
      </c>
      <c r="S87" s="166">
        <f t="shared" si="13"/>
        <v>1</v>
      </c>
    </row>
    <row r="88" spans="1:19" s="154" customFormat="1" ht="131.25" x14ac:dyDescent="0.4">
      <c r="A88" s="436"/>
      <c r="B88" s="395"/>
      <c r="C88" s="393"/>
      <c r="D88" s="438"/>
      <c r="E88" s="392"/>
      <c r="F88" s="393"/>
      <c r="G88" s="212" t="s">
        <v>406</v>
      </c>
      <c r="H88" s="213" t="s">
        <v>0</v>
      </c>
      <c r="I88" s="213" t="s">
        <v>7</v>
      </c>
      <c r="J88" s="213">
        <f>IF(OR(ISBLANK($H88),ISBLANK($I88)),"",INDEX('Formules - méthode de cotation'!$G$23:$J$26,MATCH($H88,'Formules - méthode de cotation'!$F$23:$F$26,0),MATCH($I88,'Formules - méthode de cotation'!$G$27:$J$27,0)))</f>
        <v>3</v>
      </c>
      <c r="K88" s="82" t="s">
        <v>414</v>
      </c>
      <c r="L88" s="213">
        <v>-2</v>
      </c>
      <c r="M88" s="70">
        <f t="shared" si="12"/>
        <v>1</v>
      </c>
      <c r="N88" s="87" t="s">
        <v>900</v>
      </c>
      <c r="O88" s="212" t="s">
        <v>415</v>
      </c>
      <c r="P88" s="213" t="s">
        <v>416</v>
      </c>
      <c r="Q88" s="212">
        <v>0</v>
      </c>
      <c r="R88" s="213">
        <v>0</v>
      </c>
      <c r="S88" s="166">
        <f t="shared" si="13"/>
        <v>1</v>
      </c>
    </row>
    <row r="89" spans="1:19" s="154" customFormat="1" ht="52.5" x14ac:dyDescent="0.4">
      <c r="A89" s="436"/>
      <c r="B89" s="395" t="s">
        <v>29</v>
      </c>
      <c r="C89" s="393" t="s">
        <v>603</v>
      </c>
      <c r="D89" s="112" t="s">
        <v>108</v>
      </c>
      <c r="E89" s="457">
        <v>123</v>
      </c>
      <c r="F89" s="212" t="s">
        <v>118</v>
      </c>
      <c r="G89" s="212" t="s">
        <v>617</v>
      </c>
      <c r="H89" s="76" t="s">
        <v>2</v>
      </c>
      <c r="I89" s="212" t="s">
        <v>5</v>
      </c>
      <c r="J89" s="213">
        <f>IF(OR(ISBLANK($H89),ISBLANK($I89)),"",INDEX('Formules - méthode de cotation'!$G$23:$J$26,MATCH($H89,'Formules - méthode de cotation'!$F$23:$F$26,0),MATCH($I89,'Formules - méthode de cotation'!$G$27:$J$27,0)))</f>
        <v>3</v>
      </c>
      <c r="K89" s="83" t="s">
        <v>618</v>
      </c>
      <c r="L89" s="97">
        <v>-1</v>
      </c>
      <c r="M89" s="97">
        <f t="shared" si="12"/>
        <v>2</v>
      </c>
      <c r="N89" s="202" t="s">
        <v>900</v>
      </c>
      <c r="O89" s="220" t="s">
        <v>605</v>
      </c>
      <c r="P89" s="220"/>
      <c r="Q89" s="212">
        <v>0</v>
      </c>
      <c r="R89" s="213">
        <v>0</v>
      </c>
      <c r="S89" s="166">
        <f t="shared" si="13"/>
        <v>2</v>
      </c>
    </row>
    <row r="90" spans="1:19" s="154" customFormat="1" ht="78.75" x14ac:dyDescent="0.4">
      <c r="A90" s="436"/>
      <c r="B90" s="395"/>
      <c r="C90" s="393"/>
      <c r="D90" s="112" t="s">
        <v>87</v>
      </c>
      <c r="E90" s="457"/>
      <c r="F90" s="212" t="s">
        <v>122</v>
      </c>
      <c r="G90" s="212" t="s">
        <v>619</v>
      </c>
      <c r="H90" s="76" t="s">
        <v>4</v>
      </c>
      <c r="I90" s="212" t="s">
        <v>3</v>
      </c>
      <c r="J90" s="213">
        <f>IF(OR(ISBLANK($H90),ISBLANK($I90)),"",INDEX('Formules - méthode de cotation'!$G$23:$J$26,MATCH($H90,'Formules - méthode de cotation'!$F$23:$F$26,0),MATCH($I90,'Formules - méthode de cotation'!$G$27:$J$27,0)))</f>
        <v>3</v>
      </c>
      <c r="K90" s="83" t="s">
        <v>620</v>
      </c>
      <c r="L90" s="97">
        <v>-1</v>
      </c>
      <c r="M90" s="97">
        <f t="shared" si="12"/>
        <v>2</v>
      </c>
      <c r="N90" s="201" t="s">
        <v>606</v>
      </c>
      <c r="O90" s="212" t="s">
        <v>605</v>
      </c>
      <c r="P90" s="212" t="s">
        <v>538</v>
      </c>
      <c r="Q90" s="212">
        <v>0</v>
      </c>
      <c r="R90" s="213">
        <v>0</v>
      </c>
      <c r="S90" s="166">
        <f t="shared" si="13"/>
        <v>2</v>
      </c>
    </row>
    <row r="91" spans="1:19" s="154" customFormat="1" ht="117" customHeight="1" x14ac:dyDescent="0.4">
      <c r="A91" s="436" t="s">
        <v>157</v>
      </c>
      <c r="B91" s="395" t="s">
        <v>450</v>
      </c>
      <c r="C91" s="393" t="s">
        <v>211</v>
      </c>
      <c r="D91" s="112" t="s">
        <v>172</v>
      </c>
      <c r="E91" s="392">
        <v>50</v>
      </c>
      <c r="F91" s="212" t="s">
        <v>147</v>
      </c>
      <c r="G91" s="393" t="s">
        <v>406</v>
      </c>
      <c r="H91" s="213" t="s">
        <v>0</v>
      </c>
      <c r="I91" s="213" t="s">
        <v>5</v>
      </c>
      <c r="J91" s="213">
        <f>IF(OR(ISBLANK($H91),ISBLANK($I91)),"",INDEX('Formules - méthode de cotation'!$G$23:$J$26,MATCH($H91,'Formules - méthode de cotation'!$F$23:$F$26,0),MATCH($I91,'Formules - méthode de cotation'!$G$27:$J$27,0)))</f>
        <v>3</v>
      </c>
      <c r="K91" s="82" t="s">
        <v>456</v>
      </c>
      <c r="L91" s="213">
        <v>-2</v>
      </c>
      <c r="M91" s="70">
        <f t="shared" ref="M91:M120" si="14">IF(OR(ISBLANK($I91),ISBLANK($K91)),"",J91+L91)</f>
        <v>1</v>
      </c>
      <c r="N91" s="105"/>
      <c r="O91" s="214"/>
      <c r="P91" s="214"/>
      <c r="Q91" s="212"/>
      <c r="R91" s="213">
        <v>0</v>
      </c>
      <c r="S91" s="166">
        <f t="shared" si="13"/>
        <v>1</v>
      </c>
    </row>
    <row r="92" spans="1:19" s="154" customFormat="1" ht="105" x14ac:dyDescent="0.4">
      <c r="A92" s="436"/>
      <c r="B92" s="395"/>
      <c r="C92" s="393"/>
      <c r="D92" s="112" t="s">
        <v>108</v>
      </c>
      <c r="E92" s="392"/>
      <c r="F92" s="212" t="s">
        <v>118</v>
      </c>
      <c r="G92" s="393"/>
      <c r="H92" s="213" t="s">
        <v>0</v>
      </c>
      <c r="I92" s="213" t="s">
        <v>5</v>
      </c>
      <c r="J92" s="213">
        <f>IF(OR(ISBLANK($H92),ISBLANK($I92)),"",INDEX('Formules - méthode de cotation'!$G$23:$J$26,MATCH($H92,'Formules - méthode de cotation'!$F$23:$F$26,0),MATCH($I92,'Formules - méthode de cotation'!$G$27:$J$27,0)))</f>
        <v>3</v>
      </c>
      <c r="K92" s="82" t="s">
        <v>458</v>
      </c>
      <c r="L92" s="213">
        <v>-1</v>
      </c>
      <c r="M92" s="70">
        <f t="shared" si="14"/>
        <v>2</v>
      </c>
      <c r="N92" s="83" t="s">
        <v>918</v>
      </c>
      <c r="O92" s="214" t="s">
        <v>827</v>
      </c>
      <c r="P92" s="214"/>
      <c r="Q92" s="212"/>
      <c r="R92" s="213">
        <v>-1</v>
      </c>
      <c r="S92" s="166">
        <f t="shared" si="13"/>
        <v>1</v>
      </c>
    </row>
    <row r="93" spans="1:19" s="154" customFormat="1" ht="157.5" x14ac:dyDescent="0.4">
      <c r="A93" s="436"/>
      <c r="B93" s="395"/>
      <c r="C93" s="393"/>
      <c r="D93" s="112" t="s">
        <v>87</v>
      </c>
      <c r="E93" s="392"/>
      <c r="F93" s="212" t="s">
        <v>122</v>
      </c>
      <c r="G93" s="212" t="s">
        <v>459</v>
      </c>
      <c r="H93" s="213" t="s">
        <v>6</v>
      </c>
      <c r="I93" s="213" t="s">
        <v>7</v>
      </c>
      <c r="J93" s="213">
        <f>IF(OR(ISBLANK($H93),ISBLANK($I93)),"",INDEX('Formules - méthode de cotation'!$G$23:$J$26,MATCH($H93,'Formules - méthode de cotation'!$F$23:$F$26,0),MATCH($I93,'Formules - méthode de cotation'!$G$27:$J$27,0)))</f>
        <v>1</v>
      </c>
      <c r="K93" s="82" t="s">
        <v>460</v>
      </c>
      <c r="L93" s="213">
        <v>-1</v>
      </c>
      <c r="M93" s="70">
        <f t="shared" si="14"/>
        <v>0</v>
      </c>
      <c r="N93" s="83" t="s">
        <v>926</v>
      </c>
      <c r="O93" s="214" t="s">
        <v>827</v>
      </c>
      <c r="P93" s="214"/>
      <c r="Q93" s="212"/>
      <c r="R93" s="213">
        <v>-1</v>
      </c>
      <c r="S93" s="166">
        <f t="shared" si="13"/>
        <v>-1</v>
      </c>
    </row>
    <row r="94" spans="1:19" s="154" customFormat="1" ht="52.5" x14ac:dyDescent="0.4">
      <c r="A94" s="436"/>
      <c r="B94" s="213" t="s">
        <v>311</v>
      </c>
      <c r="C94" s="212" t="s">
        <v>441</v>
      </c>
      <c r="D94" s="112" t="s">
        <v>87</v>
      </c>
      <c r="E94" s="211">
        <v>7</v>
      </c>
      <c r="F94" s="212" t="s">
        <v>122</v>
      </c>
      <c r="G94" s="212" t="s">
        <v>442</v>
      </c>
      <c r="H94" s="213" t="s">
        <v>6</v>
      </c>
      <c r="I94" s="213" t="s">
        <v>5</v>
      </c>
      <c r="J94" s="213">
        <f>IF(OR(ISBLANK($H94),ISBLANK($I94)),"",INDEX('Formules - méthode de cotation'!$G$23:$J$26,MATCH($H94,'Formules - méthode de cotation'!$F$23:$F$26,0),MATCH($I94,'Formules - méthode de cotation'!$G$27:$J$27,0)))</f>
        <v>2</v>
      </c>
      <c r="K94" s="82" t="s">
        <v>443</v>
      </c>
      <c r="L94" s="213">
        <v>-1</v>
      </c>
      <c r="M94" s="70">
        <f t="shared" si="14"/>
        <v>1</v>
      </c>
      <c r="N94" s="87" t="s">
        <v>900</v>
      </c>
      <c r="O94" s="212" t="s">
        <v>308</v>
      </c>
      <c r="P94" s="213">
        <v>2024</v>
      </c>
      <c r="Q94" s="212">
        <v>0</v>
      </c>
      <c r="R94" s="213">
        <v>0</v>
      </c>
      <c r="S94" s="166">
        <f t="shared" si="13"/>
        <v>1</v>
      </c>
    </row>
    <row r="95" spans="1:19" s="154" customFormat="1" ht="131.25" x14ac:dyDescent="0.4">
      <c r="A95" s="436"/>
      <c r="B95" s="213" t="s">
        <v>444</v>
      </c>
      <c r="C95" s="212" t="s">
        <v>284</v>
      </c>
      <c r="D95" s="112" t="s">
        <v>153</v>
      </c>
      <c r="E95" s="211">
        <v>17</v>
      </c>
      <c r="F95" s="212" t="s">
        <v>147</v>
      </c>
      <c r="G95" s="212" t="s">
        <v>469</v>
      </c>
      <c r="H95" s="213" t="s">
        <v>0</v>
      </c>
      <c r="I95" s="213" t="s">
        <v>5</v>
      </c>
      <c r="J95" s="213">
        <f>IF(OR(ISBLANK($H95),ISBLANK($I95)),"",INDEX('Formules - méthode de cotation'!$G$23:$J$26,MATCH($H95,'Formules - méthode de cotation'!$F$23:$F$26,0),MATCH($I95,'Formules - méthode de cotation'!$G$27:$J$27,0)))</f>
        <v>3</v>
      </c>
      <c r="K95" s="82" t="s">
        <v>446</v>
      </c>
      <c r="L95" s="213">
        <v>-2</v>
      </c>
      <c r="M95" s="70">
        <f t="shared" si="14"/>
        <v>1</v>
      </c>
      <c r="N95" s="87" t="s">
        <v>900</v>
      </c>
      <c r="O95" s="212" t="s">
        <v>684</v>
      </c>
      <c r="P95" s="213"/>
      <c r="Q95" s="212">
        <v>0</v>
      </c>
      <c r="R95" s="213">
        <v>0</v>
      </c>
      <c r="S95" s="166">
        <f t="shared" si="13"/>
        <v>1</v>
      </c>
    </row>
    <row r="96" spans="1:19" s="154" customFormat="1" ht="236.25" x14ac:dyDescent="0.4">
      <c r="A96" s="216" t="s">
        <v>66</v>
      </c>
      <c r="B96" s="213" t="s">
        <v>26</v>
      </c>
      <c r="C96" s="212" t="s">
        <v>227</v>
      </c>
      <c r="D96" s="222" t="s">
        <v>73</v>
      </c>
      <c r="E96" s="211">
        <v>3</v>
      </c>
      <c r="F96" s="212" t="s">
        <v>133</v>
      </c>
      <c r="G96" s="212" t="s">
        <v>832</v>
      </c>
      <c r="H96" s="213" t="s">
        <v>0</v>
      </c>
      <c r="I96" s="213" t="s">
        <v>5</v>
      </c>
      <c r="J96" s="213">
        <f>IF(OR(ISBLANK($H96),ISBLANK($I96)),"",INDEX('Formules - méthode de cotation'!$G$23:$J$26,MATCH($H96,'Formules - méthode de cotation'!$F$23:$F$26,0),MATCH($I96,'Formules - méthode de cotation'!$G$27:$J$27,0)))</f>
        <v>3</v>
      </c>
      <c r="K96" s="82" t="s">
        <v>833</v>
      </c>
      <c r="L96" s="213">
        <v>-3</v>
      </c>
      <c r="M96" s="70">
        <f t="shared" si="14"/>
        <v>0</v>
      </c>
      <c r="N96" s="68" t="s">
        <v>834</v>
      </c>
      <c r="O96" s="212" t="s">
        <v>825</v>
      </c>
      <c r="P96" s="212" t="s">
        <v>819</v>
      </c>
      <c r="Q96" s="212">
        <v>0</v>
      </c>
      <c r="R96" s="213">
        <v>0</v>
      </c>
      <c r="S96" s="166">
        <f t="shared" si="13"/>
        <v>0</v>
      </c>
    </row>
    <row r="97" spans="1:19" s="154" customFormat="1" ht="131.25" x14ac:dyDescent="0.4">
      <c r="A97" s="436" t="s">
        <v>66</v>
      </c>
      <c r="B97" s="395" t="s">
        <v>444</v>
      </c>
      <c r="C97" s="393" t="s">
        <v>284</v>
      </c>
      <c r="D97" s="222" t="s">
        <v>153</v>
      </c>
      <c r="E97" s="392">
        <v>11</v>
      </c>
      <c r="F97" s="212" t="s">
        <v>147</v>
      </c>
      <c r="G97" s="212" t="s">
        <v>445</v>
      </c>
      <c r="H97" s="213" t="s">
        <v>0</v>
      </c>
      <c r="I97" s="213" t="s">
        <v>1</v>
      </c>
      <c r="J97" s="213">
        <f>IF(OR(ISBLANK($H97),ISBLANK($I97)),"",INDEX('Formules - méthode de cotation'!$G$23:$J$26,MATCH($H97,'Formules - méthode de cotation'!$F$23:$F$26,0),MATCH($I97,'Formules - méthode de cotation'!$G$27:$J$27,0)))</f>
        <v>4</v>
      </c>
      <c r="K97" s="82" t="s">
        <v>470</v>
      </c>
      <c r="L97" s="213">
        <v>-3</v>
      </c>
      <c r="M97" s="70">
        <f t="shared" si="14"/>
        <v>1</v>
      </c>
      <c r="N97" s="87" t="s">
        <v>900</v>
      </c>
      <c r="O97" s="212" t="s">
        <v>684</v>
      </c>
      <c r="P97" s="213"/>
      <c r="Q97" s="212">
        <v>0</v>
      </c>
      <c r="R97" s="213">
        <v>0</v>
      </c>
      <c r="S97" s="166">
        <f t="shared" si="13"/>
        <v>1</v>
      </c>
    </row>
    <row r="98" spans="1:19" s="154" customFormat="1" ht="162.94999999999999" customHeight="1" x14ac:dyDescent="0.4">
      <c r="A98" s="436"/>
      <c r="B98" s="395"/>
      <c r="C98" s="393"/>
      <c r="D98" s="222" t="s">
        <v>73</v>
      </c>
      <c r="E98" s="392"/>
      <c r="F98" s="212" t="s">
        <v>133</v>
      </c>
      <c r="G98" s="212" t="s">
        <v>471</v>
      </c>
      <c r="H98" s="213" t="s">
        <v>2</v>
      </c>
      <c r="I98" s="213" t="s">
        <v>1</v>
      </c>
      <c r="J98" s="213">
        <f>IF(OR(ISBLANK($H98),ISBLANK($I98)),"",INDEX('Formules - méthode de cotation'!$G$23:$J$26,MATCH($H98,'Formules - méthode de cotation'!$F$23:$F$26,0),MATCH($I98,'Formules - méthode de cotation'!$G$27:$J$27,0)))</f>
        <v>4</v>
      </c>
      <c r="K98" s="82" t="s">
        <v>472</v>
      </c>
      <c r="L98" s="213">
        <v>-3</v>
      </c>
      <c r="M98" s="70">
        <f t="shared" si="14"/>
        <v>1</v>
      </c>
      <c r="N98" s="68" t="s">
        <v>903</v>
      </c>
      <c r="O98" s="212" t="s">
        <v>684</v>
      </c>
      <c r="P98" s="213"/>
      <c r="Q98" s="212"/>
      <c r="R98" s="213">
        <v>0</v>
      </c>
      <c r="S98" s="166">
        <f t="shared" si="13"/>
        <v>1</v>
      </c>
    </row>
    <row r="99" spans="1:19" s="154" customFormat="1" ht="78.75" x14ac:dyDescent="0.4">
      <c r="A99" s="437" t="s">
        <v>63</v>
      </c>
      <c r="B99" s="395" t="s">
        <v>24</v>
      </c>
      <c r="C99" s="393" t="s">
        <v>36</v>
      </c>
      <c r="D99" s="222" t="s">
        <v>70</v>
      </c>
      <c r="E99" s="392">
        <v>24</v>
      </c>
      <c r="F99" s="212" t="s">
        <v>111</v>
      </c>
      <c r="G99" s="212" t="s">
        <v>473</v>
      </c>
      <c r="H99" s="213" t="s">
        <v>6</v>
      </c>
      <c r="I99" s="213" t="s">
        <v>5</v>
      </c>
      <c r="J99" s="213">
        <f>IF(OR(ISBLANK($H99),ISBLANK($I99)),"",INDEX('Formules - méthode de cotation'!$G$23:$J$26,MATCH($H99,'Formules - méthode de cotation'!$F$23:$F$26,0),MATCH($I99,'Formules - méthode de cotation'!$G$27:$J$27,0)))</f>
        <v>2</v>
      </c>
      <c r="K99" s="68" t="s">
        <v>482</v>
      </c>
      <c r="L99" s="213">
        <v>-1</v>
      </c>
      <c r="M99" s="70">
        <f t="shared" si="14"/>
        <v>1</v>
      </c>
      <c r="N99" s="115" t="s">
        <v>900</v>
      </c>
      <c r="O99" s="214" t="s">
        <v>378</v>
      </c>
      <c r="P99" s="211"/>
      <c r="Q99" s="211">
        <v>0</v>
      </c>
      <c r="R99" s="213">
        <v>0</v>
      </c>
      <c r="S99" s="166">
        <f t="shared" si="13"/>
        <v>1</v>
      </c>
    </row>
    <row r="100" spans="1:19" s="154" customFormat="1" ht="131.25" x14ac:dyDescent="0.4">
      <c r="A100" s="437"/>
      <c r="B100" s="395"/>
      <c r="C100" s="393"/>
      <c r="D100" s="222" t="s">
        <v>153</v>
      </c>
      <c r="E100" s="392"/>
      <c r="F100" s="212" t="s">
        <v>147</v>
      </c>
      <c r="G100" s="212" t="s">
        <v>474</v>
      </c>
      <c r="H100" s="213" t="s">
        <v>0</v>
      </c>
      <c r="I100" s="213" t="s">
        <v>7</v>
      </c>
      <c r="J100" s="213">
        <f>IF(OR(ISBLANK($H100),ISBLANK($I100)),"",INDEX('Formules - méthode de cotation'!$G$23:$J$26,MATCH($H100,'Formules - méthode de cotation'!$F$23:$F$26,0),MATCH($I100,'Formules - méthode de cotation'!$G$27:$J$27,0)))</f>
        <v>3</v>
      </c>
      <c r="K100" s="68" t="s">
        <v>483</v>
      </c>
      <c r="L100" s="213">
        <v>-1</v>
      </c>
      <c r="M100" s="70">
        <f t="shared" si="14"/>
        <v>2</v>
      </c>
      <c r="N100" s="83" t="s">
        <v>488</v>
      </c>
      <c r="O100" s="214" t="s">
        <v>378</v>
      </c>
      <c r="P100" s="211">
        <v>2025</v>
      </c>
      <c r="Q100" s="211"/>
      <c r="R100" s="213">
        <v>-1</v>
      </c>
      <c r="S100" s="166">
        <f t="shared" si="13"/>
        <v>1</v>
      </c>
    </row>
    <row r="101" spans="1:19" s="154" customFormat="1" ht="52.5" x14ac:dyDescent="0.4">
      <c r="A101" s="437"/>
      <c r="B101" s="395"/>
      <c r="C101" s="393"/>
      <c r="D101" s="222" t="s">
        <v>87</v>
      </c>
      <c r="E101" s="392"/>
      <c r="F101" s="212" t="s">
        <v>122</v>
      </c>
      <c r="G101" s="212" t="s">
        <v>475</v>
      </c>
      <c r="H101" s="213" t="s">
        <v>6</v>
      </c>
      <c r="I101" s="213" t="s">
        <v>7</v>
      </c>
      <c r="J101" s="213">
        <f>IF(OR(ISBLANK($H101),ISBLANK($I101)),"",INDEX('Formules - méthode de cotation'!$G$23:$J$26,MATCH($H101,'Formules - méthode de cotation'!$F$23:$F$26,0),MATCH($I101,'Formules - méthode de cotation'!$G$27:$J$27,0)))</f>
        <v>1</v>
      </c>
      <c r="K101" s="68"/>
      <c r="L101" s="213">
        <v>0</v>
      </c>
      <c r="M101" s="70">
        <v>1</v>
      </c>
      <c r="N101" s="115"/>
      <c r="O101" s="214"/>
      <c r="P101" s="211"/>
      <c r="Q101" s="211"/>
      <c r="R101" s="213">
        <v>0</v>
      </c>
      <c r="S101" s="166">
        <f t="shared" si="13"/>
        <v>1</v>
      </c>
    </row>
    <row r="102" spans="1:19" s="154" customFormat="1" ht="78.75" x14ac:dyDescent="0.4">
      <c r="A102" s="437"/>
      <c r="B102" s="395"/>
      <c r="C102" s="393"/>
      <c r="D102" s="222" t="s">
        <v>90</v>
      </c>
      <c r="E102" s="392"/>
      <c r="F102" s="212" t="s">
        <v>123</v>
      </c>
      <c r="G102" s="212" t="s">
        <v>476</v>
      </c>
      <c r="H102" s="213" t="s">
        <v>4</v>
      </c>
      <c r="I102" s="213" t="s">
        <v>7</v>
      </c>
      <c r="J102" s="213">
        <f>IF(OR(ISBLANK($H102),ISBLANK($I102)),"",INDEX('Formules - méthode de cotation'!$G$23:$J$26,MATCH($H102,'Formules - méthode de cotation'!$F$23:$F$26,0),MATCH($I102,'Formules - méthode de cotation'!$G$27:$J$27,0)))</f>
        <v>2</v>
      </c>
      <c r="K102" s="68" t="s">
        <v>484</v>
      </c>
      <c r="L102" s="213">
        <v>-2</v>
      </c>
      <c r="M102" s="70">
        <f t="shared" si="14"/>
        <v>0</v>
      </c>
      <c r="N102" s="115" t="s">
        <v>900</v>
      </c>
      <c r="O102" s="214" t="s">
        <v>378</v>
      </c>
      <c r="P102" s="211"/>
      <c r="Q102" s="211">
        <v>0</v>
      </c>
      <c r="R102" s="213">
        <v>0</v>
      </c>
      <c r="S102" s="166">
        <f t="shared" si="13"/>
        <v>0</v>
      </c>
    </row>
    <row r="103" spans="1:19" s="154" customFormat="1" ht="78.75" x14ac:dyDescent="0.4">
      <c r="A103" s="437"/>
      <c r="B103" s="395"/>
      <c r="C103" s="393"/>
      <c r="D103" s="222" t="s">
        <v>151</v>
      </c>
      <c r="E103" s="392"/>
      <c r="F103" s="212" t="s">
        <v>135</v>
      </c>
      <c r="G103" s="212" t="s">
        <v>477</v>
      </c>
      <c r="H103" s="213" t="s">
        <v>4</v>
      </c>
      <c r="I103" s="213" t="s">
        <v>5</v>
      </c>
      <c r="J103" s="213">
        <f>IF(OR(ISBLANK($H103),ISBLANK($I103)),"",INDEX('Formules - méthode de cotation'!$G$23:$J$26,MATCH($H103,'Formules - méthode de cotation'!$F$23:$F$26,0),MATCH($I103,'Formules - méthode de cotation'!$G$27:$J$27,0)))</f>
        <v>2</v>
      </c>
      <c r="K103" s="68" t="s">
        <v>485</v>
      </c>
      <c r="L103" s="213">
        <v>-2</v>
      </c>
      <c r="M103" s="70">
        <f t="shared" si="14"/>
        <v>0</v>
      </c>
      <c r="N103" s="115" t="s">
        <v>900</v>
      </c>
      <c r="O103" s="214" t="s">
        <v>378</v>
      </c>
      <c r="P103" s="211"/>
      <c r="Q103" s="211">
        <v>0</v>
      </c>
      <c r="R103" s="213">
        <v>0</v>
      </c>
      <c r="S103" s="166">
        <f t="shared" si="13"/>
        <v>0</v>
      </c>
    </row>
    <row r="104" spans="1:19" s="154" customFormat="1" ht="157.5" x14ac:dyDescent="0.4">
      <c r="A104" s="437"/>
      <c r="B104" s="395"/>
      <c r="C104" s="393"/>
      <c r="D104" s="222" t="s">
        <v>92</v>
      </c>
      <c r="E104" s="392"/>
      <c r="F104" s="212" t="s">
        <v>125</v>
      </c>
      <c r="G104" s="212" t="s">
        <v>478</v>
      </c>
      <c r="H104" s="213" t="s">
        <v>0</v>
      </c>
      <c r="I104" s="213" t="s">
        <v>1</v>
      </c>
      <c r="J104" s="213">
        <f>IF(OR(ISBLANK($H104),ISBLANK($I104)),"",INDEX('Formules - méthode de cotation'!$G$23:$J$26,MATCH($H104,'Formules - méthode de cotation'!$F$23:$F$26,0),MATCH($I104,'Formules - méthode de cotation'!$G$27:$J$27,0)))</f>
        <v>4</v>
      </c>
      <c r="K104" s="68" t="s">
        <v>402</v>
      </c>
      <c r="L104" s="213">
        <v>-2</v>
      </c>
      <c r="M104" s="70">
        <f t="shared" si="14"/>
        <v>2</v>
      </c>
      <c r="N104" s="83" t="s">
        <v>403</v>
      </c>
      <c r="O104" s="214" t="s">
        <v>378</v>
      </c>
      <c r="P104" s="211">
        <v>2025</v>
      </c>
      <c r="Q104" s="211"/>
      <c r="R104" s="213">
        <v>-1</v>
      </c>
      <c r="S104" s="166">
        <f t="shared" si="13"/>
        <v>1</v>
      </c>
    </row>
    <row r="105" spans="1:19" s="154" customFormat="1" ht="105" x14ac:dyDescent="0.4">
      <c r="A105" s="437"/>
      <c r="B105" s="395"/>
      <c r="C105" s="393"/>
      <c r="D105" s="222" t="s">
        <v>85</v>
      </c>
      <c r="E105" s="392"/>
      <c r="F105" s="212" t="s">
        <v>126</v>
      </c>
      <c r="G105" s="212" t="s">
        <v>479</v>
      </c>
      <c r="H105" s="213" t="s">
        <v>0</v>
      </c>
      <c r="I105" s="213" t="s">
        <v>7</v>
      </c>
      <c r="J105" s="213">
        <f>IF(OR(ISBLANK($H105),ISBLANK($I105)),"",INDEX('Formules - méthode de cotation'!$G$23:$J$26,MATCH($H105,'Formules - méthode de cotation'!$F$23:$F$26,0),MATCH($I105,'Formules - méthode de cotation'!$G$27:$J$27,0)))</f>
        <v>3</v>
      </c>
      <c r="K105" s="68"/>
      <c r="L105" s="213">
        <v>0</v>
      </c>
      <c r="M105" s="70">
        <v>3</v>
      </c>
      <c r="N105" s="83" t="s">
        <v>489</v>
      </c>
      <c r="O105" s="214" t="s">
        <v>378</v>
      </c>
      <c r="P105" s="211">
        <v>2024</v>
      </c>
      <c r="Q105" s="107">
        <v>500</v>
      </c>
      <c r="R105" s="213">
        <v>-1</v>
      </c>
      <c r="S105" s="166">
        <f t="shared" si="13"/>
        <v>2</v>
      </c>
    </row>
    <row r="106" spans="1:19" s="154" customFormat="1" ht="105" x14ac:dyDescent="0.4">
      <c r="A106" s="437"/>
      <c r="B106" s="395"/>
      <c r="C106" s="393"/>
      <c r="D106" s="222" t="s">
        <v>91</v>
      </c>
      <c r="E106" s="392"/>
      <c r="F106" s="212" t="s">
        <v>124</v>
      </c>
      <c r="G106" s="212" t="s">
        <v>480</v>
      </c>
      <c r="H106" s="213" t="s">
        <v>4</v>
      </c>
      <c r="I106" s="213" t="s">
        <v>5</v>
      </c>
      <c r="J106" s="213">
        <f>IF(OR(ISBLANK($H106),ISBLANK($I106)),"",INDEX('Formules - méthode de cotation'!$G$23:$J$26,MATCH($H106,'Formules - méthode de cotation'!$F$23:$F$26,0),MATCH($I106,'Formules - méthode de cotation'!$G$27:$J$27,0)))</f>
        <v>2</v>
      </c>
      <c r="K106" s="68" t="s">
        <v>486</v>
      </c>
      <c r="L106" s="213">
        <v>-2</v>
      </c>
      <c r="M106" s="70">
        <f t="shared" si="14"/>
        <v>0</v>
      </c>
      <c r="N106" s="115" t="s">
        <v>900</v>
      </c>
      <c r="O106" s="214" t="s">
        <v>378</v>
      </c>
      <c r="P106" s="211"/>
      <c r="Q106" s="211">
        <v>0</v>
      </c>
      <c r="R106" s="213">
        <v>0</v>
      </c>
      <c r="S106" s="166">
        <f t="shared" si="13"/>
        <v>0</v>
      </c>
    </row>
    <row r="107" spans="1:19" s="154" customFormat="1" ht="340.5" customHeight="1" x14ac:dyDescent="0.4">
      <c r="A107" s="437"/>
      <c r="B107" s="395"/>
      <c r="C107" s="393"/>
      <c r="D107" s="222" t="s">
        <v>84</v>
      </c>
      <c r="E107" s="392"/>
      <c r="F107" s="212" t="s">
        <v>136</v>
      </c>
      <c r="G107" s="212" t="s">
        <v>481</v>
      </c>
      <c r="H107" s="213" t="s">
        <v>0</v>
      </c>
      <c r="I107" s="213" t="s">
        <v>3</v>
      </c>
      <c r="J107" s="213">
        <f>IF(OR(ISBLANK($H107),ISBLANK($I107)),"",INDEX('Formules - méthode de cotation'!$G$23:$J$26,MATCH($H107,'Formules - méthode de cotation'!$F$23:$F$26,0),MATCH($I107,'Formules - méthode de cotation'!$G$27:$J$27,0)))</f>
        <v>4</v>
      </c>
      <c r="K107" s="68" t="s">
        <v>487</v>
      </c>
      <c r="L107" s="213">
        <v>-3</v>
      </c>
      <c r="M107" s="70">
        <f t="shared" si="14"/>
        <v>1</v>
      </c>
      <c r="N107" s="115" t="s">
        <v>900</v>
      </c>
      <c r="O107" s="214" t="s">
        <v>404</v>
      </c>
      <c r="P107" s="211">
        <v>2023</v>
      </c>
      <c r="Q107" s="214" t="s">
        <v>491</v>
      </c>
      <c r="R107" s="213">
        <v>0</v>
      </c>
      <c r="S107" s="166">
        <f t="shared" si="13"/>
        <v>1</v>
      </c>
    </row>
    <row r="108" spans="1:19" s="154" customFormat="1" ht="78.75" x14ac:dyDescent="0.4">
      <c r="A108" s="437"/>
      <c r="B108" s="395" t="s">
        <v>21</v>
      </c>
      <c r="C108" s="393" t="s">
        <v>468</v>
      </c>
      <c r="D108" s="438" t="s">
        <v>153</v>
      </c>
      <c r="E108" s="392">
        <v>29</v>
      </c>
      <c r="F108" s="393" t="s">
        <v>179</v>
      </c>
      <c r="G108" s="212" t="s">
        <v>412</v>
      </c>
      <c r="H108" s="213" t="s">
        <v>4</v>
      </c>
      <c r="I108" s="213" t="s">
        <v>5</v>
      </c>
      <c r="J108" s="213">
        <f>IF(OR(ISBLANK($H108),ISBLANK($I108)),"",INDEX('Formules - méthode de cotation'!$G$23:$J$26,MATCH($H108,'Formules - méthode de cotation'!$F$23:$F$26,0),MATCH($I108,'Formules - méthode de cotation'!$G$27:$J$27,0)))</f>
        <v>2</v>
      </c>
      <c r="K108" s="82" t="s">
        <v>413</v>
      </c>
      <c r="L108" s="213">
        <v>-1</v>
      </c>
      <c r="M108" s="70">
        <f t="shared" si="14"/>
        <v>1</v>
      </c>
      <c r="N108" s="87" t="s">
        <v>900</v>
      </c>
      <c r="O108" s="212" t="s">
        <v>415</v>
      </c>
      <c r="P108" s="213" t="s">
        <v>416</v>
      </c>
      <c r="Q108" s="212">
        <v>0</v>
      </c>
      <c r="R108" s="213">
        <v>0</v>
      </c>
      <c r="S108" s="166">
        <f t="shared" si="13"/>
        <v>1</v>
      </c>
    </row>
    <row r="109" spans="1:19" s="154" customFormat="1" ht="131.25" x14ac:dyDescent="0.4">
      <c r="A109" s="437"/>
      <c r="B109" s="395"/>
      <c r="C109" s="393"/>
      <c r="D109" s="438"/>
      <c r="E109" s="392"/>
      <c r="F109" s="393"/>
      <c r="G109" s="212" t="s">
        <v>406</v>
      </c>
      <c r="H109" s="213" t="s">
        <v>0</v>
      </c>
      <c r="I109" s="213" t="s">
        <v>7</v>
      </c>
      <c r="J109" s="213">
        <f>IF(OR(ISBLANK($H109),ISBLANK($I109)),"",INDEX('Formules - méthode de cotation'!$G$23:$J$26,MATCH($H109,'Formules - méthode de cotation'!$F$23:$F$26,0),MATCH($I109,'Formules - méthode de cotation'!$G$27:$J$27,0)))</f>
        <v>3</v>
      </c>
      <c r="K109" s="82" t="s">
        <v>414</v>
      </c>
      <c r="L109" s="213">
        <v>-2</v>
      </c>
      <c r="M109" s="70">
        <f t="shared" si="14"/>
        <v>1</v>
      </c>
      <c r="N109" s="87" t="s">
        <v>900</v>
      </c>
      <c r="O109" s="212" t="s">
        <v>415</v>
      </c>
      <c r="P109" s="213" t="s">
        <v>416</v>
      </c>
      <c r="Q109" s="212">
        <v>0</v>
      </c>
      <c r="R109" s="213">
        <v>0</v>
      </c>
      <c r="S109" s="166">
        <f t="shared" si="13"/>
        <v>1</v>
      </c>
    </row>
    <row r="110" spans="1:19" s="154" customFormat="1" ht="52.5" x14ac:dyDescent="0.4">
      <c r="A110" s="223" t="s">
        <v>62</v>
      </c>
      <c r="B110" s="213" t="s">
        <v>311</v>
      </c>
      <c r="C110" s="212" t="s">
        <v>441</v>
      </c>
      <c r="D110" s="112" t="s">
        <v>87</v>
      </c>
      <c r="E110" s="211">
        <v>5</v>
      </c>
      <c r="F110" s="212" t="s">
        <v>122</v>
      </c>
      <c r="G110" s="212" t="s">
        <v>442</v>
      </c>
      <c r="H110" s="213" t="s">
        <v>6</v>
      </c>
      <c r="I110" s="213" t="s">
        <v>5</v>
      </c>
      <c r="J110" s="213">
        <f>IF(OR(ISBLANK($H110),ISBLANK($I110)),"",INDEX('Formules - méthode de cotation'!$G$23:$J$26,MATCH($H110,'Formules - méthode de cotation'!$F$23:$F$26,0),MATCH($I110,'Formules - méthode de cotation'!$G$27:$J$27,0)))</f>
        <v>2</v>
      </c>
      <c r="K110" s="82" t="s">
        <v>443</v>
      </c>
      <c r="L110" s="213">
        <v>-1</v>
      </c>
      <c r="M110" s="70">
        <f t="shared" ref="M110" si="15">IF(OR(ISBLANK($I110),ISBLANK($K110)),"",J110+L110)</f>
        <v>1</v>
      </c>
      <c r="N110" s="87" t="s">
        <v>900</v>
      </c>
      <c r="O110" s="212" t="s">
        <v>308</v>
      </c>
      <c r="P110" s="213">
        <v>2024</v>
      </c>
      <c r="Q110" s="212">
        <v>0</v>
      </c>
      <c r="R110" s="213">
        <v>0</v>
      </c>
      <c r="S110" s="166">
        <f t="shared" ref="S110" si="16">IF(OR(ISBLANK($M110),ISBLANK($R110)),"",M110+R110)</f>
        <v>1</v>
      </c>
    </row>
    <row r="111" spans="1:19" s="154" customFormat="1" ht="131.25" x14ac:dyDescent="0.4">
      <c r="A111" s="436" t="s">
        <v>158</v>
      </c>
      <c r="B111" s="395" t="s">
        <v>24</v>
      </c>
      <c r="C111" s="393" t="s">
        <v>227</v>
      </c>
      <c r="D111" s="112" t="s">
        <v>87</v>
      </c>
      <c r="E111" s="392">
        <v>34</v>
      </c>
      <c r="F111" s="212" t="s">
        <v>122</v>
      </c>
      <c r="G111" s="212" t="s">
        <v>396</v>
      </c>
      <c r="H111" s="213" t="s">
        <v>6</v>
      </c>
      <c r="I111" s="213" t="s">
        <v>5</v>
      </c>
      <c r="J111" s="213">
        <f>IF(OR(ISBLANK($H111),ISBLANK($I111)),"",INDEX('Formules - méthode de cotation'!$G$23:$J$26,MATCH($H111,'Formules - méthode de cotation'!$F$23:$F$26,0),MATCH($I111,'Formules - méthode de cotation'!$G$27:$J$27,0)))</f>
        <v>2</v>
      </c>
      <c r="K111" s="82" t="s">
        <v>397</v>
      </c>
      <c r="L111" s="213">
        <v>-2</v>
      </c>
      <c r="M111" s="70">
        <f t="shared" si="14"/>
        <v>0</v>
      </c>
      <c r="N111" s="87" t="s">
        <v>900</v>
      </c>
      <c r="O111" s="212"/>
      <c r="P111" s="213"/>
      <c r="Q111" s="212">
        <v>0</v>
      </c>
      <c r="R111" s="213">
        <v>0</v>
      </c>
      <c r="S111" s="166">
        <f t="shared" ref="S111:S114" si="17">IF(OR(ISBLANK($M111),ISBLANK($R111)),"",M111+R111)</f>
        <v>0</v>
      </c>
    </row>
    <row r="112" spans="1:19" s="154" customFormat="1" ht="131.25" x14ac:dyDescent="0.4">
      <c r="A112" s="436"/>
      <c r="B112" s="395"/>
      <c r="C112" s="393"/>
      <c r="D112" s="112" t="s">
        <v>153</v>
      </c>
      <c r="E112" s="392"/>
      <c r="F112" s="212" t="s">
        <v>147</v>
      </c>
      <c r="G112" s="212" t="s">
        <v>461</v>
      </c>
      <c r="H112" s="213" t="s">
        <v>0</v>
      </c>
      <c r="I112" s="213" t="s">
        <v>5</v>
      </c>
      <c r="J112" s="213">
        <f>IF(OR(ISBLANK($H112),ISBLANK($I112)),"",INDEX('Formules - méthode de cotation'!$G$23:$J$26,MATCH($H112,'Formules - méthode de cotation'!$F$23:$F$26,0),MATCH($I112,'Formules - méthode de cotation'!$G$27:$J$27,0)))</f>
        <v>3</v>
      </c>
      <c r="K112" s="82" t="s">
        <v>462</v>
      </c>
      <c r="L112" s="213">
        <v>-2</v>
      </c>
      <c r="M112" s="70">
        <f t="shared" si="14"/>
        <v>1</v>
      </c>
      <c r="N112" s="87" t="s">
        <v>900</v>
      </c>
      <c r="O112" s="212"/>
      <c r="P112" s="213"/>
      <c r="Q112" s="212">
        <v>0</v>
      </c>
      <c r="R112" s="213">
        <v>0</v>
      </c>
      <c r="S112" s="166">
        <f t="shared" si="17"/>
        <v>1</v>
      </c>
    </row>
    <row r="113" spans="1:19" s="154" customFormat="1" ht="78.75" x14ac:dyDescent="0.4">
      <c r="A113" s="436"/>
      <c r="B113" s="395" t="s">
        <v>21</v>
      </c>
      <c r="C113" s="393" t="s">
        <v>468</v>
      </c>
      <c r="D113" s="438" t="s">
        <v>153</v>
      </c>
      <c r="E113" s="392">
        <v>49</v>
      </c>
      <c r="F113" s="393" t="s">
        <v>179</v>
      </c>
      <c r="G113" s="212" t="s">
        <v>412</v>
      </c>
      <c r="H113" s="213" t="s">
        <v>4</v>
      </c>
      <c r="I113" s="213" t="s">
        <v>5</v>
      </c>
      <c r="J113" s="213">
        <f>IF(OR(ISBLANK($H113),ISBLANK($I113)),"",INDEX('Formules - méthode de cotation'!$G$23:$J$26,MATCH($H113,'Formules - méthode de cotation'!$F$23:$F$26,0),MATCH($I113,'Formules - méthode de cotation'!$G$27:$J$27,0)))</f>
        <v>2</v>
      </c>
      <c r="K113" s="82" t="s">
        <v>413</v>
      </c>
      <c r="L113" s="213">
        <v>-1</v>
      </c>
      <c r="M113" s="70">
        <f t="shared" ref="M113:M114" si="18">IF(OR(ISBLANK($I113),ISBLANK($K113)),"",J113+L113)</f>
        <v>1</v>
      </c>
      <c r="N113" s="87" t="s">
        <v>900</v>
      </c>
      <c r="O113" s="212" t="s">
        <v>415</v>
      </c>
      <c r="P113" s="213" t="s">
        <v>416</v>
      </c>
      <c r="Q113" s="212">
        <v>0</v>
      </c>
      <c r="R113" s="213">
        <v>0</v>
      </c>
      <c r="S113" s="166">
        <f t="shared" si="17"/>
        <v>1</v>
      </c>
    </row>
    <row r="114" spans="1:19" s="154" customFormat="1" ht="131.25" x14ac:dyDescent="0.4">
      <c r="A114" s="436"/>
      <c r="B114" s="395"/>
      <c r="C114" s="393"/>
      <c r="D114" s="438"/>
      <c r="E114" s="392"/>
      <c r="F114" s="393"/>
      <c r="G114" s="212" t="s">
        <v>406</v>
      </c>
      <c r="H114" s="213" t="s">
        <v>0</v>
      </c>
      <c r="I114" s="213" t="s">
        <v>7</v>
      </c>
      <c r="J114" s="213">
        <f>IF(OR(ISBLANK($H114),ISBLANK($I114)),"",INDEX('Formules - méthode de cotation'!$G$23:$J$26,MATCH($H114,'Formules - méthode de cotation'!$F$23:$F$26,0),MATCH($I114,'Formules - méthode de cotation'!$G$27:$J$27,0)))</f>
        <v>3</v>
      </c>
      <c r="K114" s="82" t="s">
        <v>414</v>
      </c>
      <c r="L114" s="213">
        <v>-2</v>
      </c>
      <c r="M114" s="70">
        <f t="shared" si="18"/>
        <v>1</v>
      </c>
      <c r="N114" s="87" t="s">
        <v>900</v>
      </c>
      <c r="O114" s="212" t="s">
        <v>415</v>
      </c>
      <c r="P114" s="213" t="s">
        <v>416</v>
      </c>
      <c r="Q114" s="212">
        <v>0</v>
      </c>
      <c r="R114" s="213">
        <v>0</v>
      </c>
      <c r="S114" s="166">
        <f t="shared" si="17"/>
        <v>1</v>
      </c>
    </row>
    <row r="115" spans="1:19" s="154" customFormat="1" ht="78.75" x14ac:dyDescent="0.4">
      <c r="A115" s="436"/>
      <c r="B115" s="213" t="s">
        <v>28</v>
      </c>
      <c r="C115" s="212" t="s">
        <v>211</v>
      </c>
      <c r="D115" s="222" t="s">
        <v>153</v>
      </c>
      <c r="E115" s="211">
        <v>45</v>
      </c>
      <c r="F115" s="212" t="s">
        <v>147</v>
      </c>
      <c r="G115" s="212" t="s">
        <v>409</v>
      </c>
      <c r="H115" s="213" t="s">
        <v>0</v>
      </c>
      <c r="I115" s="213" t="s">
        <v>7</v>
      </c>
      <c r="J115" s="213">
        <f>IF(OR(ISBLANK($H115),ISBLANK($I115)),"",INDEX('Formules - méthode de cotation'!$G$23:$J$26,MATCH($H115,'Formules - méthode de cotation'!$F$23:$F$26,0),MATCH($I115,'Formules - méthode de cotation'!$G$27:$J$27,0)))</f>
        <v>3</v>
      </c>
      <c r="K115" s="82" t="s">
        <v>492</v>
      </c>
      <c r="L115" s="213">
        <v>-2</v>
      </c>
      <c r="M115" s="70">
        <f t="shared" si="14"/>
        <v>1</v>
      </c>
      <c r="N115" s="68" t="s">
        <v>493</v>
      </c>
      <c r="O115" s="212" t="s">
        <v>419</v>
      </c>
      <c r="P115" s="213" t="s">
        <v>420</v>
      </c>
      <c r="Q115" s="212"/>
      <c r="R115" s="213">
        <v>-1</v>
      </c>
      <c r="S115" s="166">
        <f t="shared" si="13"/>
        <v>0</v>
      </c>
    </row>
    <row r="116" spans="1:19" s="154" customFormat="1" ht="52.5" x14ac:dyDescent="0.4">
      <c r="A116" s="436" t="s">
        <v>158</v>
      </c>
      <c r="B116" s="213" t="s">
        <v>311</v>
      </c>
      <c r="C116" s="212" t="s">
        <v>441</v>
      </c>
      <c r="D116" s="112" t="s">
        <v>87</v>
      </c>
      <c r="E116" s="211">
        <v>2</v>
      </c>
      <c r="F116" s="212" t="s">
        <v>122</v>
      </c>
      <c r="G116" s="212" t="s">
        <v>442</v>
      </c>
      <c r="H116" s="213" t="s">
        <v>6</v>
      </c>
      <c r="I116" s="213" t="s">
        <v>5</v>
      </c>
      <c r="J116" s="213">
        <f>IF(OR(ISBLANK($H116),ISBLANK($I116)),"",INDEX('Formules - méthode de cotation'!$G$23:$J$26,MATCH($H116,'Formules - méthode de cotation'!$F$23:$F$26,0),MATCH($I116,'Formules - méthode de cotation'!$G$27:$J$27,0)))</f>
        <v>2</v>
      </c>
      <c r="K116" s="82" t="s">
        <v>443</v>
      </c>
      <c r="L116" s="213">
        <v>-1</v>
      </c>
      <c r="M116" s="70">
        <f t="shared" si="14"/>
        <v>1</v>
      </c>
      <c r="N116" s="87" t="s">
        <v>900</v>
      </c>
      <c r="O116" s="212" t="s">
        <v>308</v>
      </c>
      <c r="P116" s="213">
        <v>2024</v>
      </c>
      <c r="Q116" s="212">
        <v>0</v>
      </c>
      <c r="R116" s="213">
        <v>0</v>
      </c>
      <c r="S116" s="166">
        <f t="shared" si="13"/>
        <v>1</v>
      </c>
    </row>
    <row r="117" spans="1:19" s="154" customFormat="1" ht="131.25" x14ac:dyDescent="0.4">
      <c r="A117" s="436"/>
      <c r="B117" s="213" t="s">
        <v>444</v>
      </c>
      <c r="C117" s="212" t="s">
        <v>284</v>
      </c>
      <c r="D117" s="112" t="s">
        <v>153</v>
      </c>
      <c r="E117" s="211">
        <v>3</v>
      </c>
      <c r="F117" s="212" t="s">
        <v>147</v>
      </c>
      <c r="G117" s="212" t="s">
        <v>469</v>
      </c>
      <c r="H117" s="213" t="s">
        <v>0</v>
      </c>
      <c r="I117" s="213" t="s">
        <v>5</v>
      </c>
      <c r="J117" s="213">
        <f>IF(OR(ISBLANK($H117),ISBLANK($I117)),"",INDEX('Formules - méthode de cotation'!$G$23:$J$26,MATCH($H117,'Formules - méthode de cotation'!$F$23:$F$26,0),MATCH($I117,'Formules - méthode de cotation'!$G$27:$J$27,0)))</f>
        <v>3</v>
      </c>
      <c r="K117" s="82" t="s">
        <v>446</v>
      </c>
      <c r="L117" s="213">
        <v>-2</v>
      </c>
      <c r="M117" s="70">
        <f t="shared" ref="M117" si="19">IF(OR(ISBLANK($I117),ISBLANK($K117)),"",J117+L117)</f>
        <v>1</v>
      </c>
      <c r="N117" s="87" t="s">
        <v>900</v>
      </c>
      <c r="O117" s="212" t="s">
        <v>684</v>
      </c>
      <c r="P117" s="213"/>
      <c r="Q117" s="212">
        <v>0</v>
      </c>
      <c r="R117" s="213">
        <v>0</v>
      </c>
      <c r="S117" s="166">
        <f t="shared" ref="S117" si="20">IF(OR(ISBLANK($M117),ISBLANK($R117)),"",M117+R117)</f>
        <v>1</v>
      </c>
    </row>
    <row r="118" spans="1:19" s="154" customFormat="1" ht="131.25" x14ac:dyDescent="0.4">
      <c r="A118" s="436" t="s">
        <v>159</v>
      </c>
      <c r="B118" s="395" t="s">
        <v>23</v>
      </c>
      <c r="C118" s="393" t="s">
        <v>227</v>
      </c>
      <c r="D118" s="112" t="s">
        <v>108</v>
      </c>
      <c r="E118" s="392">
        <v>6</v>
      </c>
      <c r="F118" s="212" t="s">
        <v>118</v>
      </c>
      <c r="G118" s="212" t="s">
        <v>463</v>
      </c>
      <c r="H118" s="213" t="s">
        <v>2</v>
      </c>
      <c r="I118" s="213" t="s">
        <v>5</v>
      </c>
      <c r="J118" s="213">
        <f>IF(OR(ISBLANK($H118),ISBLANK($I118)),"",INDEX('Formules - méthode de cotation'!$G$23:$J$26,MATCH($H118,'Formules - méthode de cotation'!$F$23:$F$26,0),MATCH($I118,'Formules - méthode de cotation'!$G$27:$J$27,0)))</f>
        <v>3</v>
      </c>
      <c r="K118" s="82" t="s">
        <v>464</v>
      </c>
      <c r="L118" s="213">
        <v>-2</v>
      </c>
      <c r="M118" s="70">
        <f t="shared" si="14"/>
        <v>1</v>
      </c>
      <c r="N118" s="68" t="s">
        <v>465</v>
      </c>
      <c r="O118" s="212" t="s">
        <v>685</v>
      </c>
      <c r="P118" s="113">
        <v>45657</v>
      </c>
      <c r="Q118" s="113">
        <v>0</v>
      </c>
      <c r="R118" s="213">
        <v>-1</v>
      </c>
      <c r="S118" s="166">
        <f t="shared" ref="S118:S120" si="21">IF(OR(ISBLANK($M118),ISBLANK($R118)),"",M118+R118)</f>
        <v>0</v>
      </c>
    </row>
    <row r="119" spans="1:19" s="154" customFormat="1" ht="183.75" x14ac:dyDescent="0.4">
      <c r="A119" s="436"/>
      <c r="B119" s="395"/>
      <c r="C119" s="393"/>
      <c r="D119" s="112" t="s">
        <v>132</v>
      </c>
      <c r="E119" s="392"/>
      <c r="F119" s="393" t="s">
        <v>147</v>
      </c>
      <c r="G119" s="212" t="s">
        <v>406</v>
      </c>
      <c r="H119" s="213" t="s">
        <v>0</v>
      </c>
      <c r="I119" s="213" t="s">
        <v>5</v>
      </c>
      <c r="J119" s="213">
        <f>IF(OR(ISBLANK($H119),ISBLANK($I119)),"",INDEX('Formules - méthode de cotation'!$G$23:$J$26,MATCH($H119,'Formules - méthode de cotation'!$F$23:$F$26,0),MATCH($I119,'Formules - méthode de cotation'!$G$27:$J$27,0)))</f>
        <v>3</v>
      </c>
      <c r="K119" s="82" t="s">
        <v>407</v>
      </c>
      <c r="L119" s="213">
        <v>-1</v>
      </c>
      <c r="M119" s="70">
        <f t="shared" si="14"/>
        <v>2</v>
      </c>
      <c r="N119" s="68" t="s">
        <v>408</v>
      </c>
      <c r="O119" s="212" t="s">
        <v>685</v>
      </c>
      <c r="P119" s="113">
        <v>45657</v>
      </c>
      <c r="Q119" s="212"/>
      <c r="R119" s="213">
        <v>-1</v>
      </c>
      <c r="S119" s="166">
        <f t="shared" si="21"/>
        <v>1</v>
      </c>
    </row>
    <row r="120" spans="1:19" s="154" customFormat="1" ht="210" x14ac:dyDescent="0.4">
      <c r="A120" s="436"/>
      <c r="B120" s="395"/>
      <c r="C120" s="393"/>
      <c r="D120" s="112" t="s">
        <v>153</v>
      </c>
      <c r="E120" s="392"/>
      <c r="F120" s="393"/>
      <c r="G120" s="212" t="s">
        <v>466</v>
      </c>
      <c r="H120" s="213" t="s">
        <v>0</v>
      </c>
      <c r="I120" s="213" t="s">
        <v>5</v>
      </c>
      <c r="J120" s="213">
        <f>IF(OR(ISBLANK($H120),ISBLANK($I120)),"",INDEX('Formules - méthode de cotation'!$G$23:$J$26,MATCH($H120,'Formules - méthode de cotation'!$F$23:$F$26,0),MATCH($I120,'Formules - méthode de cotation'!$G$27:$J$27,0)))</f>
        <v>3</v>
      </c>
      <c r="K120" s="82" t="s">
        <v>411</v>
      </c>
      <c r="L120" s="213">
        <v>-2</v>
      </c>
      <c r="M120" s="70">
        <f t="shared" si="14"/>
        <v>1</v>
      </c>
      <c r="N120" s="68" t="s">
        <v>836</v>
      </c>
      <c r="O120" s="212" t="s">
        <v>685</v>
      </c>
      <c r="P120" s="113">
        <v>45657</v>
      </c>
      <c r="Q120" s="212">
        <v>0</v>
      </c>
      <c r="R120" s="213">
        <v>0</v>
      </c>
      <c r="S120" s="166">
        <f t="shared" si="21"/>
        <v>1</v>
      </c>
    </row>
    <row r="121" spans="1:19" s="154" customFormat="1" ht="285" customHeight="1" x14ac:dyDescent="0.4">
      <c r="A121" s="436" t="s">
        <v>159</v>
      </c>
      <c r="B121" s="395" t="s">
        <v>311</v>
      </c>
      <c r="C121" s="393" t="s">
        <v>441</v>
      </c>
      <c r="D121" s="222" t="s">
        <v>153</v>
      </c>
      <c r="E121" s="392">
        <v>15</v>
      </c>
      <c r="F121" s="212" t="s">
        <v>147</v>
      </c>
      <c r="G121" s="212" t="s">
        <v>409</v>
      </c>
      <c r="H121" s="213" t="s">
        <v>0</v>
      </c>
      <c r="I121" s="213" t="s">
        <v>5</v>
      </c>
      <c r="J121" s="213">
        <f>IF(OR(ISBLANK($H121),ISBLANK($I121)),"",INDEX('Formules - méthode de cotation'!$G$23:$J$26,MATCH($H121,'Formules - méthode de cotation'!$F$23:$F$26,0),MATCH($I121,'Formules - méthode de cotation'!$G$27:$J$27,0)))</f>
        <v>3</v>
      </c>
      <c r="K121" s="82" t="s">
        <v>438</v>
      </c>
      <c r="L121" s="213">
        <v>-2</v>
      </c>
      <c r="M121" s="70">
        <f t="shared" ref="M121:M122" si="22">IF(OR(ISBLANK($I121),ISBLANK($K121)),"",J121+L121)</f>
        <v>1</v>
      </c>
      <c r="N121" s="87" t="s">
        <v>900</v>
      </c>
      <c r="O121" s="212" t="s">
        <v>308</v>
      </c>
      <c r="P121" s="213">
        <v>2024</v>
      </c>
      <c r="Q121" s="212">
        <v>0</v>
      </c>
      <c r="R121" s="213">
        <v>0</v>
      </c>
      <c r="S121" s="166">
        <f t="shared" si="13"/>
        <v>1</v>
      </c>
    </row>
    <row r="122" spans="1:19" s="154" customFormat="1" ht="105" x14ac:dyDescent="0.4">
      <c r="A122" s="436"/>
      <c r="B122" s="395"/>
      <c r="C122" s="393"/>
      <c r="D122" s="222" t="s">
        <v>132</v>
      </c>
      <c r="E122" s="392"/>
      <c r="F122" s="212" t="s">
        <v>147</v>
      </c>
      <c r="G122" s="212" t="s">
        <v>406</v>
      </c>
      <c r="H122" s="213" t="s">
        <v>0</v>
      </c>
      <c r="I122" s="213" t="s">
        <v>5</v>
      </c>
      <c r="J122" s="213">
        <f>IF(OR(ISBLANK($H122),ISBLANK($I122)),"",INDEX('Formules - méthode de cotation'!$G$23:$J$26,MATCH($H122,'Formules - méthode de cotation'!$F$23:$F$26,0),MATCH($I122,'Formules - méthode de cotation'!$G$27:$J$27,0)))</f>
        <v>3</v>
      </c>
      <c r="K122" s="82"/>
      <c r="L122" s="213">
        <v>0</v>
      </c>
      <c r="M122" s="70" t="str">
        <f t="shared" si="22"/>
        <v/>
      </c>
      <c r="N122" s="68" t="s">
        <v>439</v>
      </c>
      <c r="O122" s="212" t="s">
        <v>440</v>
      </c>
      <c r="P122" s="213">
        <v>2025</v>
      </c>
      <c r="Q122" s="212">
        <v>0</v>
      </c>
      <c r="R122" s="213">
        <v>-2</v>
      </c>
      <c r="S122" s="166" t="e">
        <f t="shared" si="13"/>
        <v>#VALUE!</v>
      </c>
    </row>
    <row r="123" spans="1:19" s="154" customFormat="1" ht="52.5" x14ac:dyDescent="0.4">
      <c r="A123" s="436"/>
      <c r="B123" s="395"/>
      <c r="C123" s="393"/>
      <c r="D123" s="112" t="s">
        <v>87</v>
      </c>
      <c r="E123" s="392"/>
      <c r="F123" s="212" t="s">
        <v>122</v>
      </c>
      <c r="G123" s="212" t="s">
        <v>442</v>
      </c>
      <c r="H123" s="213" t="s">
        <v>6</v>
      </c>
      <c r="I123" s="213" t="s">
        <v>5</v>
      </c>
      <c r="J123" s="213">
        <f>IF(OR(ISBLANK($H123),ISBLANK($I123)),"",INDEX('Formules - méthode de cotation'!$G$23:$J$26,MATCH($H123,'Formules - méthode de cotation'!$F$23:$F$26,0),MATCH($I123,'Formules - méthode de cotation'!$G$27:$J$27,0)))</f>
        <v>2</v>
      </c>
      <c r="K123" s="82" t="s">
        <v>443</v>
      </c>
      <c r="L123" s="213">
        <v>-1</v>
      </c>
      <c r="M123" s="70">
        <f t="shared" ref="M123:M124" si="23">IF(OR(ISBLANK($I123),ISBLANK($K123)),"",J123+L123)</f>
        <v>1</v>
      </c>
      <c r="N123" s="87" t="s">
        <v>900</v>
      </c>
      <c r="O123" s="212" t="s">
        <v>308</v>
      </c>
      <c r="P123" s="213">
        <v>2024</v>
      </c>
      <c r="Q123" s="212">
        <v>0</v>
      </c>
      <c r="R123" s="213">
        <v>0</v>
      </c>
      <c r="S123" s="166">
        <f t="shared" si="13"/>
        <v>1</v>
      </c>
    </row>
    <row r="124" spans="1:19" s="154" customFormat="1" ht="255" customHeight="1" x14ac:dyDescent="0.4">
      <c r="A124" s="436"/>
      <c r="B124" s="395" t="s">
        <v>311</v>
      </c>
      <c r="C124" s="393" t="s">
        <v>441</v>
      </c>
      <c r="D124" s="222" t="s">
        <v>80</v>
      </c>
      <c r="E124" s="392">
        <v>4</v>
      </c>
      <c r="F124" s="212" t="s">
        <v>119</v>
      </c>
      <c r="G124" s="212" t="s">
        <v>494</v>
      </c>
      <c r="H124" s="213" t="s">
        <v>4</v>
      </c>
      <c r="I124" s="213" t="s">
        <v>3</v>
      </c>
      <c r="J124" s="213">
        <f>IF(OR(ISBLANK($H124),ISBLANK($I124)),"",INDEX('Formules - méthode de cotation'!$G$23:$J$26,MATCH($H124,'Formules - méthode de cotation'!$F$23:$F$26,0),MATCH($I124,'Formules - méthode de cotation'!$G$27:$J$27,0)))</f>
        <v>3</v>
      </c>
      <c r="K124" s="82" t="s">
        <v>496</v>
      </c>
      <c r="L124" s="213">
        <v>-1</v>
      </c>
      <c r="M124" s="70">
        <f t="shared" si="23"/>
        <v>2</v>
      </c>
      <c r="N124" s="68" t="s">
        <v>497</v>
      </c>
      <c r="O124" s="212" t="s">
        <v>499</v>
      </c>
      <c r="P124" s="213">
        <v>2024</v>
      </c>
      <c r="Q124" s="212" t="s">
        <v>500</v>
      </c>
      <c r="R124" s="213">
        <v>-2</v>
      </c>
      <c r="S124" s="166">
        <f t="shared" si="13"/>
        <v>0</v>
      </c>
    </row>
    <row r="125" spans="1:19" s="154" customFormat="1" ht="105" x14ac:dyDescent="0.4">
      <c r="A125" s="436"/>
      <c r="B125" s="395"/>
      <c r="C125" s="393"/>
      <c r="D125" s="222" t="s">
        <v>70</v>
      </c>
      <c r="E125" s="392"/>
      <c r="F125" s="212" t="s">
        <v>111</v>
      </c>
      <c r="G125" s="212" t="s">
        <v>495</v>
      </c>
      <c r="H125" s="213" t="s">
        <v>6</v>
      </c>
      <c r="I125" s="213" t="s">
        <v>3</v>
      </c>
      <c r="J125" s="213">
        <f>IF(OR(ISBLANK($H125),ISBLANK($I125)),"",INDEX('Formules - méthode de cotation'!$G$23:$J$26,MATCH($H125,'Formules - méthode de cotation'!$F$23:$F$26,0),MATCH($I125,'Formules - méthode de cotation'!$G$27:$J$27,0)))</f>
        <v>2</v>
      </c>
      <c r="K125" s="82"/>
      <c r="L125" s="213">
        <v>0</v>
      </c>
      <c r="M125" s="70">
        <v>2</v>
      </c>
      <c r="N125" s="68" t="s">
        <v>498</v>
      </c>
      <c r="O125" s="212" t="s">
        <v>308</v>
      </c>
      <c r="P125" s="213">
        <v>2024</v>
      </c>
      <c r="Q125" s="212">
        <v>0</v>
      </c>
      <c r="R125" s="213">
        <v>-2</v>
      </c>
      <c r="S125" s="166">
        <f t="shared" si="13"/>
        <v>0</v>
      </c>
    </row>
    <row r="126" spans="1:19" s="154" customFormat="1" ht="102" customHeight="1" x14ac:dyDescent="0.4">
      <c r="A126" s="436"/>
      <c r="B126" s="395" t="s">
        <v>450</v>
      </c>
      <c r="C126" s="393" t="s">
        <v>211</v>
      </c>
      <c r="D126" s="222" t="s">
        <v>132</v>
      </c>
      <c r="E126" s="392">
        <v>2</v>
      </c>
      <c r="F126" s="212" t="s">
        <v>147</v>
      </c>
      <c r="G126" s="393" t="s">
        <v>406</v>
      </c>
      <c r="H126" s="213" t="s">
        <v>0</v>
      </c>
      <c r="I126" s="213" t="s">
        <v>5</v>
      </c>
      <c r="J126" s="213">
        <f>IF(OR(ISBLANK($H126),ISBLANK($I126)),"",INDEX('Formules - méthode de cotation'!$G$23:$J$26,MATCH($H126,'Formules - méthode de cotation'!$F$23:$F$26,0),MATCH($I126,'Formules - méthode de cotation'!$G$27:$J$27,0)))</f>
        <v>3</v>
      </c>
      <c r="K126" s="82" t="s">
        <v>456</v>
      </c>
      <c r="L126" s="213">
        <v>-2</v>
      </c>
      <c r="M126" s="70">
        <f>IF(OR(ISBLANK($I126),ISBLANK($K126)),"",J126+L126)</f>
        <v>1</v>
      </c>
      <c r="N126" s="105"/>
      <c r="O126" s="214"/>
      <c r="P126" s="214"/>
      <c r="Q126" s="212"/>
      <c r="R126" s="213">
        <v>0</v>
      </c>
      <c r="S126" s="166">
        <f>IF(OR(ISBLANK($M126),ISBLANK($R126)),"",M126+R126)</f>
        <v>1</v>
      </c>
    </row>
    <row r="127" spans="1:19" s="154" customFormat="1" ht="105" x14ac:dyDescent="0.4">
      <c r="A127" s="436"/>
      <c r="B127" s="395"/>
      <c r="C127" s="393"/>
      <c r="D127" s="222" t="s">
        <v>108</v>
      </c>
      <c r="E127" s="392"/>
      <c r="F127" s="212" t="s">
        <v>118</v>
      </c>
      <c r="G127" s="393"/>
      <c r="H127" s="213" t="s">
        <v>0</v>
      </c>
      <c r="I127" s="213" t="s">
        <v>5</v>
      </c>
      <c r="J127" s="213">
        <f>IF(OR(ISBLANK($H127),ISBLANK($I127)),"",INDEX('Formules - méthode de cotation'!$G$23:$J$26,MATCH($H127,'Formules - méthode de cotation'!$F$23:$F$26,0),MATCH($I127,'Formules - méthode de cotation'!$G$27:$J$27,0)))</f>
        <v>3</v>
      </c>
      <c r="K127" s="82" t="s">
        <v>458</v>
      </c>
      <c r="L127" s="213">
        <v>-1</v>
      </c>
      <c r="M127" s="70">
        <f>IF(OR(ISBLANK($I127),ISBLANK($K127)),"",J127+L127)</f>
        <v>2</v>
      </c>
      <c r="N127" s="83" t="s">
        <v>828</v>
      </c>
      <c r="O127" s="214" t="s">
        <v>827</v>
      </c>
      <c r="P127" s="214"/>
      <c r="Q127" s="212"/>
      <c r="R127" s="213">
        <v>-1</v>
      </c>
      <c r="S127" s="166">
        <f>IF(OR(ISBLANK($M127),ISBLANK($R127)),"",M127+R127)</f>
        <v>1</v>
      </c>
    </row>
    <row r="128" spans="1:19" s="154" customFormat="1" ht="210" x14ac:dyDescent="0.4">
      <c r="A128" s="436"/>
      <c r="B128" s="395"/>
      <c r="C128" s="393"/>
      <c r="D128" s="222" t="s">
        <v>87</v>
      </c>
      <c r="E128" s="392"/>
      <c r="F128" s="212" t="s">
        <v>122</v>
      </c>
      <c r="G128" s="212" t="s">
        <v>459</v>
      </c>
      <c r="H128" s="213" t="s">
        <v>6</v>
      </c>
      <c r="I128" s="213" t="s">
        <v>7</v>
      </c>
      <c r="J128" s="213">
        <f>IF(OR(ISBLANK($H128),ISBLANK($I128)),"",INDEX('Formules - méthode de cotation'!$G$23:$J$26,MATCH($H128,'Formules - méthode de cotation'!$F$23:$F$26,0),MATCH($I128,'Formules - méthode de cotation'!$G$27:$J$27,0)))</f>
        <v>1</v>
      </c>
      <c r="K128" s="82" t="s">
        <v>460</v>
      </c>
      <c r="L128" s="213">
        <v>-1</v>
      </c>
      <c r="M128" s="70">
        <f t="shared" ref="M128:M133" si="24">IF(OR(ISBLANK($I128),ISBLANK($K128)),"",J128+L128)</f>
        <v>0</v>
      </c>
      <c r="N128" s="83" t="s">
        <v>901</v>
      </c>
      <c r="O128" s="214" t="s">
        <v>827</v>
      </c>
      <c r="P128" s="214"/>
      <c r="Q128" s="212"/>
      <c r="R128" s="213">
        <v>-1</v>
      </c>
      <c r="S128" s="166"/>
    </row>
    <row r="129" spans="1:19" s="154" customFormat="1" ht="78.75" x14ac:dyDescent="0.4">
      <c r="A129" s="436" t="s">
        <v>701</v>
      </c>
      <c r="B129" s="395" t="s">
        <v>29</v>
      </c>
      <c r="C129" s="393" t="s">
        <v>227</v>
      </c>
      <c r="D129" s="222" t="s">
        <v>87</v>
      </c>
      <c r="E129" s="392">
        <v>1</v>
      </c>
      <c r="F129" s="212" t="s">
        <v>122</v>
      </c>
      <c r="G129" s="137" t="s">
        <v>619</v>
      </c>
      <c r="H129" s="213" t="s">
        <v>6</v>
      </c>
      <c r="I129" s="213" t="s">
        <v>1</v>
      </c>
      <c r="J129" s="213">
        <f>IF(OR(ISBLANK($H129),ISBLANK($I129)),"",INDEX('Formules - méthode de cotation'!$G$23:$J$26,MATCH($H129,'Formules - méthode de cotation'!$F$23:$F$26,0),MATCH($I129,'Formules - méthode de cotation'!$G$27:$J$27,0)))</f>
        <v>3</v>
      </c>
      <c r="K129" s="141" t="s">
        <v>620</v>
      </c>
      <c r="L129" s="213">
        <v>-1</v>
      </c>
      <c r="M129" s="70">
        <f t="shared" si="24"/>
        <v>2</v>
      </c>
      <c r="N129" s="141" t="s">
        <v>606</v>
      </c>
      <c r="O129" s="135" t="s">
        <v>605</v>
      </c>
      <c r="P129" s="134" t="s">
        <v>538</v>
      </c>
      <c r="Q129" s="212">
        <v>0</v>
      </c>
      <c r="R129" s="213">
        <v>0</v>
      </c>
      <c r="S129" s="166">
        <f t="shared" si="13"/>
        <v>2</v>
      </c>
    </row>
    <row r="130" spans="1:19" s="154" customFormat="1" ht="52.5" x14ac:dyDescent="0.4">
      <c r="A130" s="436"/>
      <c r="B130" s="395"/>
      <c r="C130" s="393"/>
      <c r="D130" s="222" t="s">
        <v>92</v>
      </c>
      <c r="E130" s="392"/>
      <c r="F130" s="212" t="s">
        <v>125</v>
      </c>
      <c r="G130" s="138" t="s">
        <v>621</v>
      </c>
      <c r="H130" s="213" t="s">
        <v>0</v>
      </c>
      <c r="I130" s="213" t="s">
        <v>5</v>
      </c>
      <c r="J130" s="213">
        <f>IF(OR(ISBLANK($H130),ISBLANK($I130)),"",INDEX('Formules - méthode de cotation'!$G$23:$J$26,MATCH($H130,'Formules - méthode de cotation'!$F$23:$F$26,0),MATCH($I130,'Formules - méthode de cotation'!$G$27:$J$27,0)))</f>
        <v>3</v>
      </c>
      <c r="K130" s="139" t="s">
        <v>622</v>
      </c>
      <c r="L130" s="213">
        <v>-2</v>
      </c>
      <c r="M130" s="70">
        <f t="shared" si="24"/>
        <v>1</v>
      </c>
      <c r="N130" s="142" t="s">
        <v>904</v>
      </c>
      <c r="O130" s="135" t="s">
        <v>605</v>
      </c>
      <c r="P130" s="136"/>
      <c r="Q130" s="212">
        <v>0</v>
      </c>
      <c r="R130" s="213">
        <v>-1</v>
      </c>
      <c r="S130" s="166">
        <f t="shared" si="13"/>
        <v>0</v>
      </c>
    </row>
    <row r="131" spans="1:19" s="154" customFormat="1" ht="236.25" x14ac:dyDescent="0.4">
      <c r="A131" s="436" t="s">
        <v>701</v>
      </c>
      <c r="B131" s="395" t="s">
        <v>501</v>
      </c>
      <c r="C131" s="212" t="s">
        <v>692</v>
      </c>
      <c r="D131" s="222" t="s">
        <v>92</v>
      </c>
      <c r="E131" s="396">
        <v>34</v>
      </c>
      <c r="F131" s="212" t="s">
        <v>125</v>
      </c>
      <c r="G131" s="212"/>
      <c r="H131" s="213" t="s">
        <v>0</v>
      </c>
      <c r="I131" s="213" t="s">
        <v>7</v>
      </c>
      <c r="J131" s="213">
        <f>IF(OR(ISBLANK($H131),ISBLANK($I131)),"",INDEX('Formules - méthode de cotation'!$G$23:$J$26,MATCH($H131,'Formules - méthode de cotation'!$F$23:$F$26,0),MATCH($I131,'Formules - méthode de cotation'!$G$27:$J$27,0)))</f>
        <v>3</v>
      </c>
      <c r="K131" s="82" t="s">
        <v>693</v>
      </c>
      <c r="L131" s="213">
        <v>-3</v>
      </c>
      <c r="M131" s="70">
        <f t="shared" si="24"/>
        <v>0</v>
      </c>
      <c r="N131" s="68" t="s">
        <v>905</v>
      </c>
      <c r="O131" s="212" t="s">
        <v>694</v>
      </c>
      <c r="P131" s="213">
        <v>2024</v>
      </c>
      <c r="Q131" s="212" t="s">
        <v>695</v>
      </c>
      <c r="R131" s="213">
        <v>0</v>
      </c>
      <c r="S131" s="166">
        <f t="shared" si="13"/>
        <v>0</v>
      </c>
    </row>
    <row r="132" spans="1:19" s="154" customFormat="1" ht="157.5" x14ac:dyDescent="0.4">
      <c r="A132" s="436"/>
      <c r="B132" s="395"/>
      <c r="C132" s="393" t="s">
        <v>284</v>
      </c>
      <c r="D132" s="222" t="s">
        <v>92</v>
      </c>
      <c r="E132" s="396"/>
      <c r="F132" s="212" t="s">
        <v>125</v>
      </c>
      <c r="G132" s="212" t="s">
        <v>696</v>
      </c>
      <c r="H132" s="213" t="s">
        <v>0</v>
      </c>
      <c r="I132" s="213" t="s">
        <v>7</v>
      </c>
      <c r="J132" s="213">
        <f>IF(OR(ISBLANK($H132),ISBLANK($I132)),"",INDEX('Formules - méthode de cotation'!$G$23:$J$26,MATCH($H132,'Formules - méthode de cotation'!$F$23:$F$26,0),MATCH($I132,'Formules - méthode de cotation'!$G$27:$J$27,0)))</f>
        <v>3</v>
      </c>
      <c r="K132" s="82" t="s">
        <v>697</v>
      </c>
      <c r="L132" s="213">
        <v>-2</v>
      </c>
      <c r="M132" s="70">
        <f t="shared" si="24"/>
        <v>1</v>
      </c>
      <c r="N132" s="68" t="s">
        <v>906</v>
      </c>
      <c r="O132" s="212" t="s">
        <v>694</v>
      </c>
      <c r="P132" s="213">
        <v>2024</v>
      </c>
      <c r="Q132" s="212" t="s">
        <v>698</v>
      </c>
      <c r="R132" s="213">
        <v>-2</v>
      </c>
      <c r="S132" s="166">
        <f t="shared" si="13"/>
        <v>-1</v>
      </c>
    </row>
    <row r="133" spans="1:19" s="154" customFormat="1" ht="157.5" x14ac:dyDescent="0.4">
      <c r="A133" s="436"/>
      <c r="B133" s="395"/>
      <c r="C133" s="393"/>
      <c r="D133" s="222" t="s">
        <v>87</v>
      </c>
      <c r="E133" s="396"/>
      <c r="F133" s="212" t="s">
        <v>122</v>
      </c>
      <c r="G133" s="212" t="s">
        <v>699</v>
      </c>
      <c r="H133" s="213" t="s">
        <v>2</v>
      </c>
      <c r="I133" s="213" t="s">
        <v>7</v>
      </c>
      <c r="J133" s="213">
        <f>IF(OR(ISBLANK($H133),ISBLANK($I133)),"",INDEX('Formules - méthode de cotation'!$G$23:$J$26,MATCH($H133,'Formules - méthode de cotation'!$F$23:$F$26,0),MATCH($I133,'Formules - méthode de cotation'!$G$27:$J$27,0)))</f>
        <v>2</v>
      </c>
      <c r="K133" s="82" t="s">
        <v>700</v>
      </c>
      <c r="L133" s="213">
        <v>-2</v>
      </c>
      <c r="M133" s="70">
        <f t="shared" si="24"/>
        <v>0</v>
      </c>
      <c r="N133" s="68" t="s">
        <v>900</v>
      </c>
      <c r="O133" s="212" t="s">
        <v>694</v>
      </c>
      <c r="P133" s="212">
        <v>2024</v>
      </c>
      <c r="Q133" s="212">
        <v>0</v>
      </c>
      <c r="R133" s="213">
        <v>-1</v>
      </c>
      <c r="S133" s="166">
        <f t="shared" si="13"/>
        <v>-1</v>
      </c>
    </row>
    <row r="134" spans="1:19" s="154" customFormat="1" ht="78.75" x14ac:dyDescent="0.4">
      <c r="A134" s="436" t="s">
        <v>303</v>
      </c>
      <c r="B134" s="395" t="s">
        <v>21</v>
      </c>
      <c r="C134" s="393" t="s">
        <v>468</v>
      </c>
      <c r="D134" s="438" t="s">
        <v>153</v>
      </c>
      <c r="E134" s="392">
        <v>15</v>
      </c>
      <c r="F134" s="393" t="s">
        <v>179</v>
      </c>
      <c r="G134" s="212" t="s">
        <v>412</v>
      </c>
      <c r="H134" s="213" t="s">
        <v>4</v>
      </c>
      <c r="I134" s="213" t="s">
        <v>5</v>
      </c>
      <c r="J134" s="213">
        <f>IF(OR(ISBLANK($H134),ISBLANK($I134)),"",INDEX('Formules - méthode de cotation'!$G$23:$J$26,MATCH($H134,'Formules - méthode de cotation'!$F$23:$F$26,0),MATCH($I134,'Formules - méthode de cotation'!$G$27:$J$27,0)))</f>
        <v>2</v>
      </c>
      <c r="K134" s="82" t="s">
        <v>413</v>
      </c>
      <c r="L134" s="213">
        <v>-3</v>
      </c>
      <c r="M134" s="70">
        <f t="shared" ref="M134:M226" si="25">IF(OR(ISBLANK($I134),ISBLANK($K134)),"",J134+L134)</f>
        <v>-1</v>
      </c>
      <c r="N134" s="87" t="s">
        <v>900</v>
      </c>
      <c r="O134" s="212" t="s">
        <v>415</v>
      </c>
      <c r="P134" s="213" t="s">
        <v>416</v>
      </c>
      <c r="Q134" s="212">
        <v>0</v>
      </c>
      <c r="R134" s="213">
        <v>0</v>
      </c>
      <c r="S134" s="166">
        <f t="shared" ref="S134:S136" si="26">IF(OR(ISBLANK($M134),ISBLANK($R134)),"",M134+R134)</f>
        <v>-1</v>
      </c>
    </row>
    <row r="135" spans="1:19" s="154" customFormat="1" ht="131.25" x14ac:dyDescent="0.4">
      <c r="A135" s="436"/>
      <c r="B135" s="395"/>
      <c r="C135" s="393"/>
      <c r="D135" s="438"/>
      <c r="E135" s="392"/>
      <c r="F135" s="393"/>
      <c r="G135" s="212" t="s">
        <v>406</v>
      </c>
      <c r="H135" s="213" t="s">
        <v>0</v>
      </c>
      <c r="I135" s="213" t="s">
        <v>7</v>
      </c>
      <c r="J135" s="213">
        <f>IF(OR(ISBLANK($H135),ISBLANK($I135)),"",INDEX('Formules - méthode de cotation'!$G$23:$J$26,MATCH($H135,'Formules - méthode de cotation'!$F$23:$F$26,0),MATCH($I135,'Formules - méthode de cotation'!$G$27:$J$27,0)))</f>
        <v>3</v>
      </c>
      <c r="K135" s="82" t="s">
        <v>414</v>
      </c>
      <c r="L135" s="213">
        <v>-2</v>
      </c>
      <c r="M135" s="70">
        <f t="shared" si="25"/>
        <v>1</v>
      </c>
      <c r="N135" s="87" t="s">
        <v>900</v>
      </c>
      <c r="O135" s="212" t="s">
        <v>415</v>
      </c>
      <c r="P135" s="213" t="s">
        <v>416</v>
      </c>
      <c r="Q135" s="212">
        <v>0</v>
      </c>
      <c r="R135" s="213">
        <v>0</v>
      </c>
      <c r="S135" s="166">
        <f t="shared" si="26"/>
        <v>1</v>
      </c>
    </row>
    <row r="136" spans="1:19" s="154" customFormat="1" ht="150" customHeight="1" x14ac:dyDescent="0.4">
      <c r="A136" s="436"/>
      <c r="B136" s="213" t="s">
        <v>311</v>
      </c>
      <c r="C136" s="212" t="s">
        <v>441</v>
      </c>
      <c r="D136" s="112" t="s">
        <v>87</v>
      </c>
      <c r="E136" s="211">
        <v>3</v>
      </c>
      <c r="F136" s="212" t="s">
        <v>122</v>
      </c>
      <c r="G136" s="212" t="s">
        <v>442</v>
      </c>
      <c r="H136" s="213" t="s">
        <v>6</v>
      </c>
      <c r="I136" s="213" t="s">
        <v>5</v>
      </c>
      <c r="J136" s="213">
        <f>IF(OR(ISBLANK($H136),ISBLANK($I136)),"",INDEX('Formules - méthode de cotation'!$G$23:$J$26,MATCH($H136,'Formules - méthode de cotation'!$F$23:$F$26,0),MATCH($I136,'Formules - méthode de cotation'!$G$27:$J$27,0)))</f>
        <v>2</v>
      </c>
      <c r="K136" s="82" t="s">
        <v>443</v>
      </c>
      <c r="L136" s="213">
        <v>-1</v>
      </c>
      <c r="M136" s="70">
        <f t="shared" si="25"/>
        <v>1</v>
      </c>
      <c r="N136" s="87" t="s">
        <v>900</v>
      </c>
      <c r="O136" s="212" t="s">
        <v>308</v>
      </c>
      <c r="P136" s="213">
        <v>2024</v>
      </c>
      <c r="Q136" s="212">
        <v>0</v>
      </c>
      <c r="R136" s="213">
        <v>0</v>
      </c>
      <c r="S136" s="166">
        <f t="shared" si="26"/>
        <v>1</v>
      </c>
    </row>
    <row r="137" spans="1:19" s="154" customFormat="1" ht="131.25" x14ac:dyDescent="0.4">
      <c r="A137" s="437" t="s">
        <v>304</v>
      </c>
      <c r="B137" s="395" t="s">
        <v>502</v>
      </c>
      <c r="C137" s="393" t="s">
        <v>211</v>
      </c>
      <c r="D137" s="116" t="s">
        <v>151</v>
      </c>
      <c r="E137" s="392">
        <v>3</v>
      </c>
      <c r="F137" s="212" t="s">
        <v>135</v>
      </c>
      <c r="G137" s="212" t="s">
        <v>503</v>
      </c>
      <c r="H137" s="213" t="s">
        <v>2</v>
      </c>
      <c r="I137" s="213" t="s">
        <v>3</v>
      </c>
      <c r="J137" s="213">
        <f>IF(OR(ISBLANK($H137),ISBLANK($I137)),"",INDEX('Formules - méthode de cotation'!$G$23:$J$26,MATCH($H137,'Formules - méthode de cotation'!$F$23:$F$26,0),MATCH($I137,'Formules - méthode de cotation'!$G$27:$J$27,0)))</f>
        <v>4</v>
      </c>
      <c r="K137" s="82" t="s">
        <v>507</v>
      </c>
      <c r="L137" s="213">
        <v>-1</v>
      </c>
      <c r="M137" s="70">
        <f t="shared" si="25"/>
        <v>3</v>
      </c>
      <c r="N137" s="83" t="s">
        <v>509</v>
      </c>
      <c r="O137" s="214" t="s">
        <v>457</v>
      </c>
      <c r="P137" s="213"/>
      <c r="Q137" s="212"/>
      <c r="R137" s="213">
        <v>-1</v>
      </c>
      <c r="S137" s="166">
        <f t="shared" ref="S137:S228" si="27">IF(OR(ISBLANK($M137),ISBLANK($R137)),"",M137+R137)</f>
        <v>2</v>
      </c>
    </row>
    <row r="138" spans="1:19" s="154" customFormat="1" ht="78.75" x14ac:dyDescent="0.4">
      <c r="A138" s="437"/>
      <c r="B138" s="395"/>
      <c r="C138" s="393"/>
      <c r="D138" s="116" t="s">
        <v>153</v>
      </c>
      <c r="E138" s="392"/>
      <c r="F138" s="212" t="s">
        <v>147</v>
      </c>
      <c r="G138" s="212" t="s">
        <v>504</v>
      </c>
      <c r="H138" s="213" t="s">
        <v>2</v>
      </c>
      <c r="I138" s="213" t="s">
        <v>5</v>
      </c>
      <c r="J138" s="213">
        <f>IF(OR(ISBLANK($H138),ISBLANK($I138)),"",INDEX('Formules - méthode de cotation'!$G$23:$J$26,MATCH($H138,'Formules - méthode de cotation'!$F$23:$F$26,0),MATCH($I138,'Formules - méthode de cotation'!$G$27:$J$27,0)))</f>
        <v>3</v>
      </c>
      <c r="K138" s="82" t="s">
        <v>507</v>
      </c>
      <c r="L138" s="213">
        <v>-1</v>
      </c>
      <c r="M138" s="70">
        <f t="shared" si="25"/>
        <v>2</v>
      </c>
      <c r="N138" s="115" t="s">
        <v>510</v>
      </c>
      <c r="O138" s="214" t="s">
        <v>511</v>
      </c>
      <c r="P138" s="213">
        <v>2024</v>
      </c>
      <c r="Q138" s="212">
        <v>0</v>
      </c>
      <c r="R138" s="213">
        <v>-1</v>
      </c>
      <c r="S138" s="166">
        <f t="shared" si="27"/>
        <v>1</v>
      </c>
    </row>
    <row r="139" spans="1:19" s="154" customFormat="1" ht="52.5" x14ac:dyDescent="0.4">
      <c r="A139" s="437"/>
      <c r="B139" s="395"/>
      <c r="C139" s="393"/>
      <c r="D139" s="116" t="s">
        <v>82</v>
      </c>
      <c r="E139" s="392"/>
      <c r="F139" s="212" t="s">
        <v>121</v>
      </c>
      <c r="G139" s="212" t="s">
        <v>505</v>
      </c>
      <c r="H139" s="213" t="s">
        <v>4</v>
      </c>
      <c r="I139" s="213" t="s">
        <v>5</v>
      </c>
      <c r="J139" s="213">
        <f>IF(OR(ISBLANK($H139),ISBLANK($I139)),"",INDEX('Formules - méthode de cotation'!$G$23:$J$26,MATCH($H139,'Formules - méthode de cotation'!$F$23:$F$26,0),MATCH($I139,'Formules - méthode de cotation'!$G$27:$J$27,0)))</f>
        <v>2</v>
      </c>
      <c r="K139" s="82"/>
      <c r="L139" s="213">
        <v>0</v>
      </c>
      <c r="M139" s="70">
        <v>2</v>
      </c>
      <c r="N139" s="83" t="s">
        <v>509</v>
      </c>
      <c r="O139" s="214" t="s">
        <v>457</v>
      </c>
      <c r="P139" s="213"/>
      <c r="Q139" s="212"/>
      <c r="R139" s="213">
        <v>-1</v>
      </c>
      <c r="S139" s="166">
        <f t="shared" si="27"/>
        <v>1</v>
      </c>
    </row>
    <row r="140" spans="1:19" s="154" customFormat="1" ht="131.25" x14ac:dyDescent="0.4">
      <c r="A140" s="437"/>
      <c r="B140" s="395"/>
      <c r="C140" s="393"/>
      <c r="D140" s="116" t="s">
        <v>91</v>
      </c>
      <c r="E140" s="392"/>
      <c r="F140" s="212" t="s">
        <v>124</v>
      </c>
      <c r="G140" s="212" t="s">
        <v>506</v>
      </c>
      <c r="H140" s="213" t="s">
        <v>2</v>
      </c>
      <c r="I140" s="213" t="s">
        <v>3</v>
      </c>
      <c r="J140" s="213">
        <f>IF(OR(ISBLANK($H140),ISBLANK($I140)),"",INDEX('Formules - méthode de cotation'!$G$23:$J$26,MATCH($H140,'Formules - méthode de cotation'!$F$23:$F$26,0),MATCH($I140,'Formules - méthode de cotation'!$G$27:$J$27,0)))</f>
        <v>4</v>
      </c>
      <c r="K140" s="82" t="s">
        <v>508</v>
      </c>
      <c r="L140" s="213">
        <v>-2</v>
      </c>
      <c r="M140" s="70">
        <f t="shared" si="25"/>
        <v>2</v>
      </c>
      <c r="N140" s="87" t="s">
        <v>900</v>
      </c>
      <c r="O140" s="212"/>
      <c r="P140" s="213"/>
      <c r="Q140" s="212">
        <v>0</v>
      </c>
      <c r="R140" s="213">
        <v>0</v>
      </c>
      <c r="S140" s="166">
        <f t="shared" si="27"/>
        <v>2</v>
      </c>
    </row>
    <row r="141" spans="1:19" s="154" customFormat="1" ht="105" x14ac:dyDescent="0.4">
      <c r="A141" s="216" t="s">
        <v>160</v>
      </c>
      <c r="B141" s="213" t="s">
        <v>20</v>
      </c>
      <c r="C141" s="212" t="s">
        <v>284</v>
      </c>
      <c r="D141" s="222" t="s">
        <v>81</v>
      </c>
      <c r="E141" s="211">
        <v>1</v>
      </c>
      <c r="F141" s="212" t="s">
        <v>120</v>
      </c>
      <c r="G141" s="212" t="s">
        <v>513</v>
      </c>
      <c r="H141" s="213" t="s">
        <v>4</v>
      </c>
      <c r="I141" s="213" t="s">
        <v>3</v>
      </c>
      <c r="J141" s="213">
        <f>IF(OR(ISBLANK($H141),ISBLANK($I141)),"",INDEX('Formules - méthode de cotation'!$G$23:$J$26,MATCH($H141,'Formules - méthode de cotation'!$F$23:$F$26,0),MATCH($I141,'Formules - méthode de cotation'!$G$27:$J$27,0)))</f>
        <v>3</v>
      </c>
      <c r="K141" s="82" t="s">
        <v>514</v>
      </c>
      <c r="L141" s="213">
        <v>-1</v>
      </c>
      <c r="M141" s="70">
        <f t="shared" si="25"/>
        <v>2</v>
      </c>
      <c r="N141" s="68" t="s">
        <v>515</v>
      </c>
      <c r="O141" s="212" t="s">
        <v>686</v>
      </c>
      <c r="P141" s="212" t="s">
        <v>516</v>
      </c>
      <c r="Q141" s="212"/>
      <c r="R141" s="213">
        <v>-2</v>
      </c>
      <c r="S141" s="166">
        <f t="shared" si="27"/>
        <v>0</v>
      </c>
    </row>
    <row r="142" spans="1:19" s="154" customFormat="1" ht="76.5" customHeight="1" x14ac:dyDescent="0.4">
      <c r="A142" s="436" t="s">
        <v>160</v>
      </c>
      <c r="B142" s="395" t="s">
        <v>501</v>
      </c>
      <c r="C142" s="393" t="s">
        <v>702</v>
      </c>
      <c r="D142" s="222" t="s">
        <v>80</v>
      </c>
      <c r="E142" s="392">
        <v>13</v>
      </c>
      <c r="F142" s="212" t="s">
        <v>119</v>
      </c>
      <c r="G142" s="212"/>
      <c r="H142" s="213" t="s">
        <v>4</v>
      </c>
      <c r="I142" s="213" t="s">
        <v>5</v>
      </c>
      <c r="J142" s="213">
        <f>IF(OR(ISBLANK($H142),ISBLANK($I142)),"",INDEX('Formules - méthode de cotation'!$G$23:$J$26,MATCH($H142,'Formules - méthode de cotation'!$F$23:$F$26,0),MATCH($I142,'Formules - méthode de cotation'!$G$27:$J$27,0)))</f>
        <v>2</v>
      </c>
      <c r="K142" s="82" t="s">
        <v>704</v>
      </c>
      <c r="L142" s="213">
        <v>-1</v>
      </c>
      <c r="M142" s="70">
        <f t="shared" si="25"/>
        <v>1</v>
      </c>
      <c r="N142" s="68" t="s">
        <v>907</v>
      </c>
      <c r="O142" s="212" t="s">
        <v>694</v>
      </c>
      <c r="P142" s="212" t="s">
        <v>710</v>
      </c>
      <c r="Q142" s="212" t="s">
        <v>711</v>
      </c>
      <c r="R142" s="213">
        <v>-1</v>
      </c>
      <c r="S142" s="166">
        <f t="shared" si="27"/>
        <v>0</v>
      </c>
    </row>
    <row r="143" spans="1:19" s="154" customFormat="1" ht="105" x14ac:dyDescent="0.4">
      <c r="A143" s="436"/>
      <c r="B143" s="395"/>
      <c r="C143" s="393"/>
      <c r="D143" s="222" t="s">
        <v>82</v>
      </c>
      <c r="E143" s="392"/>
      <c r="F143" s="212" t="s">
        <v>121</v>
      </c>
      <c r="G143" s="212"/>
      <c r="H143" s="213" t="s">
        <v>4</v>
      </c>
      <c r="I143" s="213" t="s">
        <v>5</v>
      </c>
      <c r="J143" s="213">
        <f>IF(OR(ISBLANK($H143),ISBLANK($I143)),"",INDEX('Formules - méthode de cotation'!$G$23:$J$26,MATCH($H143,'Formules - méthode de cotation'!$F$23:$F$26,0),MATCH($I143,'Formules - méthode de cotation'!$G$27:$J$27,0)))</f>
        <v>2</v>
      </c>
      <c r="K143" s="82" t="s">
        <v>705</v>
      </c>
      <c r="L143" s="213">
        <v>-2</v>
      </c>
      <c r="M143" s="70">
        <f t="shared" si="25"/>
        <v>0</v>
      </c>
      <c r="N143" s="68" t="s">
        <v>908</v>
      </c>
      <c r="O143" s="212" t="s">
        <v>694</v>
      </c>
      <c r="P143" s="212" t="s">
        <v>710</v>
      </c>
      <c r="Q143" s="212" t="s">
        <v>711</v>
      </c>
      <c r="R143" s="213">
        <v>-1</v>
      </c>
      <c r="S143" s="166">
        <f t="shared" si="27"/>
        <v>-1</v>
      </c>
    </row>
    <row r="144" spans="1:19" s="154" customFormat="1" ht="78.75" x14ac:dyDescent="0.4">
      <c r="A144" s="436"/>
      <c r="B144" s="395"/>
      <c r="C144" s="393" t="s">
        <v>211</v>
      </c>
      <c r="D144" s="222" t="s">
        <v>153</v>
      </c>
      <c r="E144" s="211">
        <v>3</v>
      </c>
      <c r="F144" s="212" t="s">
        <v>125</v>
      </c>
      <c r="G144" s="212"/>
      <c r="H144" s="213" t="s">
        <v>0</v>
      </c>
      <c r="I144" s="213" t="s">
        <v>7</v>
      </c>
      <c r="J144" s="213">
        <f>IF(OR(ISBLANK($H144),ISBLANK($I144)),"",INDEX('Formules - méthode de cotation'!$G$23:$J$26,MATCH($H144,'Formules - méthode de cotation'!$F$23:$F$26,0),MATCH($I144,'Formules - méthode de cotation'!$G$27:$J$27,0)))</f>
        <v>3</v>
      </c>
      <c r="K144" s="82" t="s">
        <v>706</v>
      </c>
      <c r="L144" s="213">
        <v>-1</v>
      </c>
      <c r="M144" s="70">
        <f t="shared" si="25"/>
        <v>2</v>
      </c>
      <c r="N144" s="68" t="s">
        <v>708</v>
      </c>
      <c r="O144" s="212" t="s">
        <v>694</v>
      </c>
      <c r="P144" s="212">
        <v>2024</v>
      </c>
      <c r="Q144" s="212">
        <v>0</v>
      </c>
      <c r="R144" s="213">
        <v>-1</v>
      </c>
      <c r="S144" s="166">
        <f t="shared" si="27"/>
        <v>1</v>
      </c>
    </row>
    <row r="145" spans="1:19" s="154" customFormat="1" ht="52.5" x14ac:dyDescent="0.4">
      <c r="A145" s="436"/>
      <c r="B145" s="395"/>
      <c r="C145" s="393"/>
      <c r="D145" s="222" t="s">
        <v>151</v>
      </c>
      <c r="E145" s="211">
        <v>22</v>
      </c>
      <c r="F145" s="212" t="s">
        <v>147</v>
      </c>
      <c r="G145" s="212" t="s">
        <v>703</v>
      </c>
      <c r="H145" s="213" t="s">
        <v>4</v>
      </c>
      <c r="I145" s="213" t="s">
        <v>7</v>
      </c>
      <c r="J145" s="213">
        <f>IF(OR(ISBLANK($H145),ISBLANK($I145)),"",INDEX('Formules - méthode de cotation'!$G$23:$J$26,MATCH($H145,'Formules - méthode de cotation'!$F$23:$F$26,0),MATCH($I145,'Formules - méthode de cotation'!$G$27:$J$27,0)))</f>
        <v>2</v>
      </c>
      <c r="K145" s="82" t="s">
        <v>707</v>
      </c>
      <c r="L145" s="213">
        <v>-1</v>
      </c>
      <c r="M145" s="70">
        <f t="shared" si="25"/>
        <v>1</v>
      </c>
      <c r="N145" s="68" t="s">
        <v>709</v>
      </c>
      <c r="O145" s="212" t="s">
        <v>694</v>
      </c>
      <c r="P145" s="212">
        <v>2024</v>
      </c>
      <c r="Q145" s="212">
        <v>0</v>
      </c>
      <c r="R145" s="213">
        <v>-1</v>
      </c>
      <c r="S145" s="166">
        <f t="shared" si="27"/>
        <v>0</v>
      </c>
    </row>
    <row r="146" spans="1:19" s="154" customFormat="1" ht="129" customHeight="1" x14ac:dyDescent="0.4">
      <c r="A146" s="437" t="s">
        <v>162</v>
      </c>
      <c r="B146" s="395" t="s">
        <v>501</v>
      </c>
      <c r="C146" s="393" t="s">
        <v>211</v>
      </c>
      <c r="D146" s="222" t="s">
        <v>82</v>
      </c>
      <c r="E146" s="392">
        <v>29</v>
      </c>
      <c r="F146" s="212" t="s">
        <v>121</v>
      </c>
      <c r="G146" s="178" t="s">
        <v>521</v>
      </c>
      <c r="H146" s="213" t="s">
        <v>4</v>
      </c>
      <c r="I146" s="213" t="s">
        <v>1</v>
      </c>
      <c r="J146" s="213">
        <f>IF(OR(ISBLANK($H146),ISBLANK($I146)),"",INDEX('Formules - méthode de cotation'!$G$23:$J$26,MATCH($H146,'Formules - méthode de cotation'!$F$23:$F$26,0),MATCH($I146,'Formules - méthode de cotation'!$G$27:$J$27,0)))</f>
        <v>3</v>
      </c>
      <c r="K146" s="68" t="s">
        <v>805</v>
      </c>
      <c r="L146" s="213">
        <v>-2</v>
      </c>
      <c r="M146" s="70">
        <f t="shared" si="25"/>
        <v>1</v>
      </c>
      <c r="N146" s="68" t="s">
        <v>919</v>
      </c>
      <c r="O146" s="212" t="s">
        <v>809</v>
      </c>
      <c r="P146" s="212" t="s">
        <v>810</v>
      </c>
      <c r="Q146" s="213"/>
      <c r="R146" s="213">
        <v>0</v>
      </c>
      <c r="S146" s="166">
        <f t="shared" si="27"/>
        <v>1</v>
      </c>
    </row>
    <row r="147" spans="1:19" s="154" customFormat="1" ht="117" customHeight="1" x14ac:dyDescent="0.4">
      <c r="A147" s="437"/>
      <c r="B147" s="395"/>
      <c r="C147" s="393"/>
      <c r="D147" s="222" t="s">
        <v>151</v>
      </c>
      <c r="E147" s="392"/>
      <c r="F147" s="212" t="s">
        <v>135</v>
      </c>
      <c r="G147" s="178" t="s">
        <v>802</v>
      </c>
      <c r="H147" s="213" t="s">
        <v>4</v>
      </c>
      <c r="I147" s="213" t="s">
        <v>3</v>
      </c>
      <c r="J147" s="213">
        <f>IF(OR(ISBLANK($H147),ISBLANK($I147)),"",INDEX('Formules - méthode de cotation'!$G$23:$J$26,MATCH($H147,'Formules - méthode de cotation'!$F$23:$F$26,0),MATCH($I147,'Formules - méthode de cotation'!$G$27:$J$27,0)))</f>
        <v>3</v>
      </c>
      <c r="K147" s="68" t="s">
        <v>806</v>
      </c>
      <c r="L147" s="213">
        <v>-3</v>
      </c>
      <c r="M147" s="70">
        <f t="shared" si="25"/>
        <v>0</v>
      </c>
      <c r="N147" s="68" t="s">
        <v>900</v>
      </c>
      <c r="O147" s="212" t="s">
        <v>809</v>
      </c>
      <c r="P147" s="212" t="s">
        <v>811</v>
      </c>
      <c r="Q147" s="213">
        <v>0</v>
      </c>
      <c r="R147" s="213">
        <v>0</v>
      </c>
      <c r="S147" s="166">
        <f t="shared" si="27"/>
        <v>0</v>
      </c>
    </row>
    <row r="148" spans="1:19" s="154" customFormat="1" ht="129" customHeight="1" x14ac:dyDescent="0.4">
      <c r="A148" s="437"/>
      <c r="B148" s="395"/>
      <c r="C148" s="393"/>
      <c r="D148" s="222" t="s">
        <v>85</v>
      </c>
      <c r="E148" s="392"/>
      <c r="F148" s="212" t="s">
        <v>136</v>
      </c>
      <c r="G148" s="178" t="s">
        <v>803</v>
      </c>
      <c r="H148" s="213" t="s">
        <v>4</v>
      </c>
      <c r="I148" s="213" t="s">
        <v>1</v>
      </c>
      <c r="J148" s="213">
        <f>IF(OR(ISBLANK($H148),ISBLANK($I148)),"",INDEX('Formules - méthode de cotation'!$G$23:$J$26,MATCH($H148,'Formules - méthode de cotation'!$F$23:$F$26,0),MATCH($I148,'Formules - méthode de cotation'!$G$27:$J$27,0)))</f>
        <v>3</v>
      </c>
      <c r="K148" s="82" t="s">
        <v>807</v>
      </c>
      <c r="L148" s="213">
        <v>-2</v>
      </c>
      <c r="M148" s="70">
        <f t="shared" si="25"/>
        <v>1</v>
      </c>
      <c r="N148" s="68" t="s">
        <v>900</v>
      </c>
      <c r="O148" s="212" t="s">
        <v>809</v>
      </c>
      <c r="P148" s="212" t="s">
        <v>811</v>
      </c>
      <c r="Q148" s="213">
        <v>0</v>
      </c>
      <c r="R148" s="213">
        <v>0</v>
      </c>
      <c r="S148" s="166">
        <f t="shared" si="27"/>
        <v>1</v>
      </c>
    </row>
    <row r="149" spans="1:19" s="154" customFormat="1" ht="123.75" customHeight="1" x14ac:dyDescent="0.4">
      <c r="A149" s="437"/>
      <c r="B149" s="395"/>
      <c r="C149" s="393"/>
      <c r="D149" s="222" t="s">
        <v>93</v>
      </c>
      <c r="E149" s="392"/>
      <c r="F149" s="212" t="s">
        <v>127</v>
      </c>
      <c r="G149" s="178" t="s">
        <v>804</v>
      </c>
      <c r="H149" s="213" t="s">
        <v>4</v>
      </c>
      <c r="I149" s="213" t="s">
        <v>5</v>
      </c>
      <c r="J149" s="213">
        <f>IF(OR(ISBLANK($H149),ISBLANK($I149)),"",INDEX('Formules - méthode de cotation'!$G$23:$J$26,MATCH($H149,'Formules - méthode de cotation'!$F$23:$F$26,0),MATCH($I149,'Formules - méthode de cotation'!$G$27:$J$27,0)))</f>
        <v>2</v>
      </c>
      <c r="K149" s="72"/>
      <c r="L149" s="213">
        <v>0</v>
      </c>
      <c r="M149" s="70" t="str">
        <f t="shared" si="25"/>
        <v/>
      </c>
      <c r="N149" s="68" t="s">
        <v>808</v>
      </c>
      <c r="O149" s="212" t="s">
        <v>809</v>
      </c>
      <c r="P149" s="212" t="s">
        <v>812</v>
      </c>
      <c r="Q149" s="213">
        <v>0</v>
      </c>
      <c r="R149" s="213">
        <v>-2</v>
      </c>
      <c r="S149" s="166">
        <v>0</v>
      </c>
    </row>
    <row r="150" spans="1:19" s="154" customFormat="1" ht="68.45" customHeight="1" x14ac:dyDescent="0.4">
      <c r="A150" s="436" t="s">
        <v>163</v>
      </c>
      <c r="B150" s="395" t="s">
        <v>24</v>
      </c>
      <c r="C150" s="393" t="s">
        <v>227</v>
      </c>
      <c r="D150" s="222" t="s">
        <v>82</v>
      </c>
      <c r="E150" s="392">
        <v>19</v>
      </c>
      <c r="F150" s="212" t="s">
        <v>121</v>
      </c>
      <c r="G150" s="212"/>
      <c r="H150" s="213" t="s">
        <v>6</v>
      </c>
      <c r="I150" s="213" t="s">
        <v>5</v>
      </c>
      <c r="J150" s="213">
        <f>IF(OR(ISBLANK($H150),ISBLANK($I150)),"",INDEX('Formules - méthode de cotation'!$G$23:$J$26,MATCH($H150,'Formules - méthode de cotation'!$F$23:$F$26,0),MATCH($I150,'Formules - méthode de cotation'!$G$27:$J$27,0)))</f>
        <v>2</v>
      </c>
      <c r="K150" s="68" t="s">
        <v>519</v>
      </c>
      <c r="L150" s="213">
        <v>-1</v>
      </c>
      <c r="M150" s="70">
        <f t="shared" si="25"/>
        <v>1</v>
      </c>
      <c r="N150" s="83" t="s">
        <v>909</v>
      </c>
      <c r="O150" s="214" t="s">
        <v>683</v>
      </c>
      <c r="P150" s="213">
        <v>2025</v>
      </c>
      <c r="Q150" s="212"/>
      <c r="R150" s="213">
        <v>0</v>
      </c>
      <c r="S150" s="166">
        <f t="shared" si="27"/>
        <v>1</v>
      </c>
    </row>
    <row r="151" spans="1:19" s="154" customFormat="1" ht="52.5" x14ac:dyDescent="0.4">
      <c r="A151" s="436"/>
      <c r="B151" s="395"/>
      <c r="C151" s="393"/>
      <c r="D151" s="222" t="s">
        <v>90</v>
      </c>
      <c r="E151" s="392"/>
      <c r="F151" s="212" t="s">
        <v>123</v>
      </c>
      <c r="G151" s="212" t="s">
        <v>517</v>
      </c>
      <c r="H151" s="213" t="s">
        <v>4</v>
      </c>
      <c r="I151" s="213" t="s">
        <v>5</v>
      </c>
      <c r="J151" s="213">
        <f>IF(OR(ISBLANK($H151),ISBLANK($I151)),"",INDEX('Formules - méthode de cotation'!$G$23:$J$26,MATCH($H151,'Formules - méthode de cotation'!$F$23:$F$26,0),MATCH($I151,'Formules - méthode de cotation'!$G$27:$J$27,0)))</f>
        <v>2</v>
      </c>
      <c r="K151" s="68" t="s">
        <v>319</v>
      </c>
      <c r="L151" s="213">
        <v>-1</v>
      </c>
      <c r="M151" s="70">
        <f t="shared" si="25"/>
        <v>1</v>
      </c>
      <c r="N151" s="68" t="s">
        <v>900</v>
      </c>
      <c r="O151" s="214" t="s">
        <v>683</v>
      </c>
      <c r="P151" s="213">
        <v>2025</v>
      </c>
      <c r="Q151" s="212">
        <v>0</v>
      </c>
      <c r="R151" s="213">
        <v>0</v>
      </c>
      <c r="S151" s="166">
        <f t="shared" si="27"/>
        <v>1</v>
      </c>
    </row>
    <row r="152" spans="1:19" s="154" customFormat="1" ht="105" x14ac:dyDescent="0.4">
      <c r="A152" s="436"/>
      <c r="B152" s="395"/>
      <c r="C152" s="393"/>
      <c r="D152" s="222" t="s">
        <v>91</v>
      </c>
      <c r="E152" s="392"/>
      <c r="F152" s="212" t="s">
        <v>124</v>
      </c>
      <c r="G152" s="212" t="s">
        <v>518</v>
      </c>
      <c r="H152" s="213" t="s">
        <v>2</v>
      </c>
      <c r="I152" s="213" t="s">
        <v>1</v>
      </c>
      <c r="J152" s="213">
        <f>IF(OR(ISBLANK($H152),ISBLANK($I152)),"",INDEX('Formules - méthode de cotation'!$G$23:$J$26,MATCH($H152,'Formules - méthode de cotation'!$F$23:$F$26,0),MATCH($I152,'Formules - méthode de cotation'!$G$27:$J$27,0)))</f>
        <v>4</v>
      </c>
      <c r="K152" s="68" t="s">
        <v>520</v>
      </c>
      <c r="L152" s="213">
        <v>-3</v>
      </c>
      <c r="M152" s="70">
        <f t="shared" si="25"/>
        <v>1</v>
      </c>
      <c r="N152" s="68" t="s">
        <v>900</v>
      </c>
      <c r="O152" s="214" t="s">
        <v>683</v>
      </c>
      <c r="P152" s="213">
        <v>2025</v>
      </c>
      <c r="Q152" s="212">
        <v>0</v>
      </c>
      <c r="R152" s="213">
        <v>0</v>
      </c>
      <c r="S152" s="166">
        <f t="shared" si="27"/>
        <v>1</v>
      </c>
    </row>
    <row r="153" spans="1:19" s="154" customFormat="1" ht="78.75" x14ac:dyDescent="0.4">
      <c r="A153" s="216" t="s">
        <v>163</v>
      </c>
      <c r="B153" s="213" t="s">
        <v>501</v>
      </c>
      <c r="C153" s="212" t="s">
        <v>712</v>
      </c>
      <c r="D153" s="222" t="s">
        <v>153</v>
      </c>
      <c r="E153" s="211">
        <v>6</v>
      </c>
      <c r="F153" s="212" t="s">
        <v>125</v>
      </c>
      <c r="G153" s="212" t="s">
        <v>713</v>
      </c>
      <c r="H153" s="213" t="s">
        <v>0</v>
      </c>
      <c r="I153" s="213" t="s">
        <v>7</v>
      </c>
      <c r="J153" s="213">
        <f>IF(OR(ISBLANK($H153),ISBLANK($I153)),"",INDEX('Formules - méthode de cotation'!$G$23:$J$26,MATCH($H153,'Formules - méthode de cotation'!$F$23:$F$26,0),MATCH($I153,'Formules - méthode de cotation'!$G$27:$J$27,0)))</f>
        <v>3</v>
      </c>
      <c r="K153" s="82" t="s">
        <v>706</v>
      </c>
      <c r="L153" s="213">
        <v>-1</v>
      </c>
      <c r="M153" s="70">
        <f t="shared" si="25"/>
        <v>2</v>
      </c>
      <c r="N153" s="68" t="s">
        <v>714</v>
      </c>
      <c r="O153" s="82" t="s">
        <v>694</v>
      </c>
      <c r="P153" s="212">
        <v>2024</v>
      </c>
      <c r="Q153" s="212">
        <v>0</v>
      </c>
      <c r="R153" s="213">
        <v>-1</v>
      </c>
      <c r="S153" s="166">
        <f t="shared" si="27"/>
        <v>1</v>
      </c>
    </row>
    <row r="154" spans="1:19" s="154" customFormat="1" ht="52.5" x14ac:dyDescent="0.4">
      <c r="A154" s="464" t="s">
        <v>65</v>
      </c>
      <c r="B154" s="395" t="s">
        <v>20</v>
      </c>
      <c r="C154" s="393" t="s">
        <v>284</v>
      </c>
      <c r="D154" s="222" t="s">
        <v>82</v>
      </c>
      <c r="E154" s="392">
        <v>10</v>
      </c>
      <c r="F154" s="212" t="s">
        <v>121</v>
      </c>
      <c r="G154" s="212" t="s">
        <v>521</v>
      </c>
      <c r="H154" s="213" t="s">
        <v>4</v>
      </c>
      <c r="I154" s="213" t="s">
        <v>3</v>
      </c>
      <c r="J154" s="213">
        <f>IF(OR(ISBLANK($H154),ISBLANK($I154)),"",INDEX('Formules - méthode de cotation'!$G$23:$J$26,MATCH($H154,'Formules - méthode de cotation'!$F$23:$F$26,0),MATCH($I154,'Formules - méthode de cotation'!$G$27:$J$27,0)))</f>
        <v>3</v>
      </c>
      <c r="K154" s="68" t="s">
        <v>524</v>
      </c>
      <c r="L154" s="213">
        <v>-2</v>
      </c>
      <c r="M154" s="70">
        <f t="shared" si="25"/>
        <v>1</v>
      </c>
      <c r="N154" s="87" t="s">
        <v>900</v>
      </c>
      <c r="O154" s="212" t="s">
        <v>687</v>
      </c>
      <c r="P154" s="214" t="s">
        <v>516</v>
      </c>
      <c r="Q154" s="213">
        <v>0</v>
      </c>
      <c r="R154" s="213">
        <v>0</v>
      </c>
      <c r="S154" s="166">
        <f t="shared" si="27"/>
        <v>1</v>
      </c>
    </row>
    <row r="155" spans="1:19" s="154" customFormat="1" ht="78.75" x14ac:dyDescent="0.4">
      <c r="A155" s="464"/>
      <c r="B155" s="395"/>
      <c r="C155" s="393"/>
      <c r="D155" s="222" t="s">
        <v>93</v>
      </c>
      <c r="E155" s="392"/>
      <c r="F155" s="212" t="s">
        <v>127</v>
      </c>
      <c r="G155" s="212" t="s">
        <v>522</v>
      </c>
      <c r="H155" s="213" t="s">
        <v>6</v>
      </c>
      <c r="I155" s="213" t="s">
        <v>3</v>
      </c>
      <c r="J155" s="213">
        <f>IF(OR(ISBLANK($H155),ISBLANK($I155)),"",INDEX('Formules - méthode de cotation'!$G$23:$J$26,MATCH($H155,'Formules - méthode de cotation'!$F$23:$F$26,0),MATCH($I155,'Formules - méthode de cotation'!$G$27:$J$27,0)))</f>
        <v>2</v>
      </c>
      <c r="K155" s="68"/>
      <c r="L155" s="213">
        <v>0</v>
      </c>
      <c r="M155" s="70">
        <v>2</v>
      </c>
      <c r="N155" s="121" t="s">
        <v>526</v>
      </c>
      <c r="O155" s="212" t="s">
        <v>687</v>
      </c>
      <c r="P155" s="214" t="s">
        <v>527</v>
      </c>
      <c r="Q155" s="213"/>
      <c r="R155" s="213">
        <v>-1</v>
      </c>
      <c r="S155" s="166">
        <f t="shared" si="27"/>
        <v>1</v>
      </c>
    </row>
    <row r="156" spans="1:19" s="154" customFormat="1" ht="113.45" customHeight="1" x14ac:dyDescent="0.4">
      <c r="A156" s="464"/>
      <c r="B156" s="395"/>
      <c r="C156" s="393"/>
      <c r="D156" s="222" t="s">
        <v>83</v>
      </c>
      <c r="E156" s="392"/>
      <c r="F156" s="212" t="s">
        <v>145</v>
      </c>
      <c r="G156" s="212" t="s">
        <v>523</v>
      </c>
      <c r="H156" s="213" t="s">
        <v>4</v>
      </c>
      <c r="I156" s="213" t="s">
        <v>1</v>
      </c>
      <c r="J156" s="213">
        <f>IF(OR(ISBLANK($H156),ISBLANK($I156)),"",INDEX('Formules - méthode de cotation'!$G$23:$J$26,MATCH($H156,'Formules - méthode de cotation'!$F$23:$F$26,0),MATCH($I156,'Formules - méthode de cotation'!$G$27:$J$27,0)))</f>
        <v>3</v>
      </c>
      <c r="K156" s="68" t="s">
        <v>525</v>
      </c>
      <c r="L156" s="213">
        <v>-2</v>
      </c>
      <c r="M156" s="70">
        <f t="shared" si="25"/>
        <v>1</v>
      </c>
      <c r="N156" s="87" t="s">
        <v>900</v>
      </c>
      <c r="O156" s="212"/>
      <c r="P156" s="212"/>
      <c r="Q156" s="213">
        <v>0</v>
      </c>
      <c r="R156" s="213">
        <v>0</v>
      </c>
      <c r="S156" s="166">
        <f t="shared" si="27"/>
        <v>1</v>
      </c>
    </row>
    <row r="157" spans="1:19" s="154" customFormat="1" ht="105" x14ac:dyDescent="0.4">
      <c r="A157" s="464"/>
      <c r="B157" s="395"/>
      <c r="C157" s="393"/>
      <c r="D157" s="222" t="s">
        <v>87</v>
      </c>
      <c r="E157" s="392"/>
      <c r="F157" s="212" t="s">
        <v>122</v>
      </c>
      <c r="G157" s="212"/>
      <c r="H157" s="69" t="s">
        <v>4</v>
      </c>
      <c r="I157" s="70" t="s">
        <v>1</v>
      </c>
      <c r="J157" s="213">
        <f>IF(OR(ISBLANK($H157),ISBLANK($I157)),"",INDEX('Formules - méthode de cotation'!$G$23:$J$26,MATCH($H157,'Formules - méthode de cotation'!$F$23:$F$26,0),MATCH($I157,'Formules - méthode de cotation'!$G$27:$J$27,0)))</f>
        <v>3</v>
      </c>
      <c r="K157" s="68" t="s">
        <v>234</v>
      </c>
      <c r="L157" s="213">
        <v>-1</v>
      </c>
      <c r="M157" s="70">
        <f t="shared" ref="M157" si="28">IF(OR(ISBLANK($J157),ISBLANK($L157)),"",J157+L157)</f>
        <v>2</v>
      </c>
      <c r="N157" s="68" t="s">
        <v>235</v>
      </c>
      <c r="O157" s="214" t="s">
        <v>688</v>
      </c>
      <c r="P157" s="211" t="s">
        <v>355</v>
      </c>
      <c r="Q157" s="214">
        <v>0</v>
      </c>
      <c r="R157" s="91">
        <v>-1</v>
      </c>
      <c r="S157" s="166">
        <f t="shared" si="27"/>
        <v>1</v>
      </c>
    </row>
    <row r="158" spans="1:19" s="154" customFormat="1" ht="241.5" customHeight="1" x14ac:dyDescent="0.4">
      <c r="A158" s="436" t="s">
        <v>164</v>
      </c>
      <c r="B158" s="395" t="s">
        <v>21</v>
      </c>
      <c r="C158" s="393" t="s">
        <v>528</v>
      </c>
      <c r="D158" s="222" t="s">
        <v>84</v>
      </c>
      <c r="E158" s="392">
        <v>2</v>
      </c>
      <c r="F158" s="212" t="s">
        <v>136</v>
      </c>
      <c r="G158" s="212" t="s">
        <v>529</v>
      </c>
      <c r="H158" s="213" t="s">
        <v>0</v>
      </c>
      <c r="I158" s="213" t="s">
        <v>3</v>
      </c>
      <c r="J158" s="213">
        <f>IF(OR(ISBLANK($H158),ISBLANK($I158)),"",INDEX('Formules - méthode de cotation'!$G$23:$J$26,MATCH($H158,'Formules - méthode de cotation'!$F$23:$F$26,0),MATCH($I158,'Formules - méthode de cotation'!$G$27:$J$27,0)))</f>
        <v>4</v>
      </c>
      <c r="K158" s="68" t="s">
        <v>533</v>
      </c>
      <c r="L158" s="213">
        <v>-3</v>
      </c>
      <c r="M158" s="70">
        <f t="shared" si="25"/>
        <v>1</v>
      </c>
      <c r="N158" s="68" t="s">
        <v>900</v>
      </c>
      <c r="O158" s="212" t="s">
        <v>415</v>
      </c>
      <c r="P158" s="214" t="s">
        <v>416</v>
      </c>
      <c r="Q158" s="213">
        <v>0</v>
      </c>
      <c r="R158" s="213">
        <v>0</v>
      </c>
      <c r="S158" s="166">
        <f t="shared" si="27"/>
        <v>1</v>
      </c>
    </row>
    <row r="159" spans="1:19" s="154" customFormat="1" ht="146.25" customHeight="1" x14ac:dyDescent="0.4">
      <c r="A159" s="436"/>
      <c r="B159" s="395"/>
      <c r="C159" s="393"/>
      <c r="D159" s="222" t="s">
        <v>71</v>
      </c>
      <c r="E159" s="392"/>
      <c r="F159" s="212" t="s">
        <v>112</v>
      </c>
      <c r="G159" s="212" t="s">
        <v>530</v>
      </c>
      <c r="H159" s="213" t="s">
        <v>6</v>
      </c>
      <c r="I159" s="213" t="s">
        <v>1</v>
      </c>
      <c r="J159" s="213">
        <f>IF(OR(ISBLANK($H159),ISBLANK($I159)),"",INDEX('Formules - méthode de cotation'!$G$23:$J$26,MATCH($H159,'Formules - méthode de cotation'!$F$23:$F$26,0),MATCH($I159,'Formules - méthode de cotation'!$G$27:$J$27,0)))</f>
        <v>3</v>
      </c>
      <c r="K159" s="68" t="s">
        <v>534</v>
      </c>
      <c r="L159" s="213">
        <v>-1</v>
      </c>
      <c r="M159" s="70">
        <f t="shared" si="25"/>
        <v>2</v>
      </c>
      <c r="N159" s="68" t="s">
        <v>536</v>
      </c>
      <c r="O159" s="212" t="s">
        <v>537</v>
      </c>
      <c r="P159" s="214" t="s">
        <v>538</v>
      </c>
      <c r="Q159" s="213"/>
      <c r="R159" s="213">
        <v>0</v>
      </c>
      <c r="S159" s="166">
        <f t="shared" si="27"/>
        <v>2</v>
      </c>
    </row>
    <row r="160" spans="1:19" s="154" customFormat="1" ht="105" x14ac:dyDescent="0.4">
      <c r="A160" s="436"/>
      <c r="B160" s="395"/>
      <c r="C160" s="393"/>
      <c r="D160" s="222" t="s">
        <v>82</v>
      </c>
      <c r="E160" s="392"/>
      <c r="F160" s="212" t="s">
        <v>121</v>
      </c>
      <c r="G160" s="212" t="s">
        <v>531</v>
      </c>
      <c r="H160" s="213" t="s">
        <v>4</v>
      </c>
      <c r="I160" s="213" t="s">
        <v>5</v>
      </c>
      <c r="J160" s="213">
        <f>IF(OR(ISBLANK($H160),ISBLANK($I160)),"",INDEX('Formules - méthode de cotation'!$G$23:$J$26,MATCH($H160,'Formules - méthode de cotation'!$F$23:$F$26,0),MATCH($I160,'Formules - méthode de cotation'!$G$27:$J$27,0)))</f>
        <v>2</v>
      </c>
      <c r="K160" s="68" t="s">
        <v>535</v>
      </c>
      <c r="L160" s="213">
        <v>-3</v>
      </c>
      <c r="M160" s="70">
        <f t="shared" si="25"/>
        <v>-1</v>
      </c>
      <c r="N160" s="115" t="s">
        <v>900</v>
      </c>
      <c r="O160" s="212" t="s">
        <v>415</v>
      </c>
      <c r="P160" s="214" t="s">
        <v>416</v>
      </c>
      <c r="Q160" s="213">
        <v>0</v>
      </c>
      <c r="R160" s="213">
        <v>0</v>
      </c>
      <c r="S160" s="166">
        <f t="shared" si="27"/>
        <v>-1</v>
      </c>
    </row>
    <row r="161" spans="1:19" s="154" customFormat="1" ht="131.25" x14ac:dyDescent="0.4">
      <c r="A161" s="436"/>
      <c r="B161" s="395"/>
      <c r="C161" s="393"/>
      <c r="D161" s="222" t="s">
        <v>89</v>
      </c>
      <c r="E161" s="392"/>
      <c r="F161" s="212" t="s">
        <v>134</v>
      </c>
      <c r="G161" s="212" t="s">
        <v>532</v>
      </c>
      <c r="H161" s="213" t="s">
        <v>4</v>
      </c>
      <c r="I161" s="213" t="s">
        <v>5</v>
      </c>
      <c r="J161" s="213">
        <f>IF(OR(ISBLANK($H161),ISBLANK($I161)),"",INDEX('Formules - méthode de cotation'!$G$23:$J$26,MATCH($H161,'Formules - méthode de cotation'!$F$23:$F$26,0),MATCH($I161,'Formules - méthode de cotation'!$G$27:$J$27,0)))</f>
        <v>2</v>
      </c>
      <c r="K161" s="68" t="s">
        <v>556</v>
      </c>
      <c r="L161" s="213">
        <v>-1</v>
      </c>
      <c r="M161" s="70">
        <f t="shared" si="25"/>
        <v>1</v>
      </c>
      <c r="N161" s="68" t="s">
        <v>920</v>
      </c>
      <c r="O161" s="212" t="s">
        <v>415</v>
      </c>
      <c r="P161" s="214" t="s">
        <v>416</v>
      </c>
      <c r="Q161" s="213"/>
      <c r="R161" s="213">
        <v>-1</v>
      </c>
      <c r="S161" s="166">
        <f t="shared" si="27"/>
        <v>0</v>
      </c>
    </row>
    <row r="162" spans="1:19" s="154" customFormat="1" ht="296.10000000000002" customHeight="1" x14ac:dyDescent="0.4">
      <c r="A162" s="436"/>
      <c r="B162" s="395" t="s">
        <v>29</v>
      </c>
      <c r="C162" s="393" t="s">
        <v>226</v>
      </c>
      <c r="D162" s="222" t="s">
        <v>84</v>
      </c>
      <c r="E162" s="392">
        <v>5</v>
      </c>
      <c r="F162" s="212" t="s">
        <v>136</v>
      </c>
      <c r="G162" s="139" t="s">
        <v>623</v>
      </c>
      <c r="H162" s="213" t="s">
        <v>0</v>
      </c>
      <c r="I162" s="213" t="s">
        <v>7</v>
      </c>
      <c r="J162" s="213">
        <f>IF(OR(ISBLANK($H162),ISBLANK($I162)),"",INDEX('Formules - méthode de cotation'!$G$23:$J$26,MATCH($H162,'Formules - méthode de cotation'!$F$23:$F$26,0),MATCH($I162,'Formules - méthode de cotation'!$G$27:$J$27,0)))</f>
        <v>3</v>
      </c>
      <c r="K162" s="68" t="s">
        <v>627</v>
      </c>
      <c r="L162" s="213">
        <v>-3</v>
      </c>
      <c r="M162" s="70">
        <f>IF(OR(ISBLANK($I162),ISBLANK($K162)),"",J162+L162)</f>
        <v>0</v>
      </c>
      <c r="N162" s="68" t="s">
        <v>910</v>
      </c>
      <c r="O162" s="131" t="s">
        <v>635</v>
      </c>
      <c r="P162" s="131" t="s">
        <v>538</v>
      </c>
      <c r="Q162" s="132" t="s">
        <v>636</v>
      </c>
      <c r="R162" s="213">
        <v>0</v>
      </c>
      <c r="S162" s="166">
        <f>IF(OR(ISBLANK($M162),ISBLANK($R162)),"",M162+R162)</f>
        <v>0</v>
      </c>
    </row>
    <row r="163" spans="1:19" s="154" customFormat="1" ht="207.6" customHeight="1" x14ac:dyDescent="0.4">
      <c r="A163" s="436"/>
      <c r="B163" s="395"/>
      <c r="C163" s="393"/>
      <c r="D163" s="222" t="s">
        <v>93</v>
      </c>
      <c r="E163" s="392"/>
      <c r="F163" s="212" t="s">
        <v>127</v>
      </c>
      <c r="G163" s="139" t="s">
        <v>624</v>
      </c>
      <c r="H163" s="213" t="s">
        <v>2</v>
      </c>
      <c r="I163" s="213" t="s">
        <v>7</v>
      </c>
      <c r="J163" s="213">
        <f>IF(OR(ISBLANK($H163),ISBLANK($I163)),"",INDEX('Formules - méthode de cotation'!$G$23:$J$26,MATCH($H163,'Formules - méthode de cotation'!$F$23:$F$26,0),MATCH($I163,'Formules - méthode de cotation'!$G$27:$J$27,0)))</f>
        <v>2</v>
      </c>
      <c r="K163" s="68" t="s">
        <v>628</v>
      </c>
      <c r="L163" s="213">
        <v>-3</v>
      </c>
      <c r="M163" s="70">
        <f>IF(OR(ISBLANK($I163),ISBLANK($K163)),"",J163+L163)</f>
        <v>-1</v>
      </c>
      <c r="N163" s="68" t="s">
        <v>911</v>
      </c>
      <c r="O163" s="212" t="s">
        <v>611</v>
      </c>
      <c r="P163" s="214" t="s">
        <v>538</v>
      </c>
      <c r="Q163" s="213">
        <v>0</v>
      </c>
      <c r="R163" s="213">
        <v>0</v>
      </c>
      <c r="S163" s="166">
        <f>IF(OR(ISBLANK($M163),ISBLANK($R163)),"",M163+R163)</f>
        <v>-1</v>
      </c>
    </row>
    <row r="164" spans="1:19" s="154" customFormat="1" ht="315" customHeight="1" x14ac:dyDescent="0.4">
      <c r="A164" s="436"/>
      <c r="B164" s="395"/>
      <c r="C164" s="393"/>
      <c r="D164" s="222" t="s">
        <v>85</v>
      </c>
      <c r="E164" s="392"/>
      <c r="F164" s="212" t="s">
        <v>126</v>
      </c>
      <c r="G164" s="139" t="s">
        <v>625</v>
      </c>
      <c r="H164" s="213" t="s">
        <v>2</v>
      </c>
      <c r="I164" s="213" t="s">
        <v>7</v>
      </c>
      <c r="J164" s="213">
        <f>IF(OR(ISBLANK($H164),ISBLANK($I164)),"",INDEX('Formules - méthode de cotation'!$G$23:$J$26,MATCH($H164,'Formules - méthode de cotation'!$F$23:$F$26,0),MATCH($I164,'Formules - méthode de cotation'!$G$27:$J$27,0)))</f>
        <v>2</v>
      </c>
      <c r="K164" s="68" t="s">
        <v>629</v>
      </c>
      <c r="L164" s="213">
        <v>-2</v>
      </c>
      <c r="M164" s="70">
        <f>IF(OR(ISBLANK($I164),ISBLANK($K164)),"",J164+L164)</f>
        <v>0</v>
      </c>
      <c r="N164" s="68" t="s">
        <v>912</v>
      </c>
      <c r="O164" s="212" t="s">
        <v>633</v>
      </c>
      <c r="P164" s="214" t="s">
        <v>607</v>
      </c>
      <c r="Q164" s="213">
        <v>0</v>
      </c>
      <c r="R164" s="213">
        <v>-1</v>
      </c>
      <c r="S164" s="166">
        <f>IF(OR(ISBLANK($M164),ISBLANK($R164)),"",M164+R164)</f>
        <v>-1</v>
      </c>
    </row>
    <row r="165" spans="1:19" s="154" customFormat="1" ht="119.1" customHeight="1" x14ac:dyDescent="0.4">
      <c r="A165" s="436"/>
      <c r="B165" s="395"/>
      <c r="C165" s="393"/>
      <c r="D165" s="222" t="s">
        <v>76</v>
      </c>
      <c r="E165" s="392"/>
      <c r="F165" s="212" t="s">
        <v>116</v>
      </c>
      <c r="G165" s="139" t="s">
        <v>625</v>
      </c>
      <c r="H165" s="213" t="s">
        <v>6</v>
      </c>
      <c r="I165" s="213" t="s">
        <v>3</v>
      </c>
      <c r="J165" s="213">
        <f>IF(OR(ISBLANK($H165),ISBLANK($I165)),"",INDEX('Formules - méthode de cotation'!$G$23:$J$26,MATCH($H165,'Formules - méthode de cotation'!$F$23:$F$26,0),MATCH($I165,'Formules - méthode de cotation'!$G$27:$J$27,0)))</f>
        <v>2</v>
      </c>
      <c r="K165" s="68" t="s">
        <v>630</v>
      </c>
      <c r="L165" s="213">
        <v>-2</v>
      </c>
      <c r="M165" s="70">
        <f>IF(OR(ISBLANK($I165),ISBLANK($K165)),"",J165+L165)</f>
        <v>0</v>
      </c>
      <c r="N165" s="68" t="s">
        <v>913</v>
      </c>
      <c r="O165" s="136" t="s">
        <v>633</v>
      </c>
      <c r="P165" s="136" t="s">
        <v>632</v>
      </c>
      <c r="Q165" s="135">
        <v>0</v>
      </c>
      <c r="R165" s="213">
        <v>0</v>
      </c>
      <c r="S165" s="166">
        <f>IF(OR(ISBLANK($M165),ISBLANK($R165)),"",M165+R165)</f>
        <v>0</v>
      </c>
    </row>
    <row r="166" spans="1:19" s="154" customFormat="1" ht="117.95" customHeight="1" x14ac:dyDescent="0.4">
      <c r="A166" s="436"/>
      <c r="B166" s="395"/>
      <c r="C166" s="393"/>
      <c r="D166" s="222" t="s">
        <v>71</v>
      </c>
      <c r="E166" s="392"/>
      <c r="F166" s="212" t="s">
        <v>112</v>
      </c>
      <c r="G166" s="139" t="s">
        <v>626</v>
      </c>
      <c r="H166" s="213" t="s">
        <v>6</v>
      </c>
      <c r="I166" s="213" t="s">
        <v>3</v>
      </c>
      <c r="J166" s="213">
        <f>IF(OR(ISBLANK($H166),ISBLANK($I166)),"",INDEX('Formules - méthode de cotation'!$G$23:$J$26,MATCH($H166,'Formules - méthode de cotation'!$F$23:$F$26,0),MATCH($I166,'Formules - méthode de cotation'!$G$27:$J$27,0)))</f>
        <v>2</v>
      </c>
      <c r="K166" s="68" t="s">
        <v>631</v>
      </c>
      <c r="L166" s="213">
        <v>-1</v>
      </c>
      <c r="M166" s="70">
        <f>IF(OR(ISBLANK($I166),ISBLANK($K166)),"",J166+L166)</f>
        <v>1</v>
      </c>
      <c r="N166" s="68" t="s">
        <v>914</v>
      </c>
      <c r="O166" s="136" t="s">
        <v>611</v>
      </c>
      <c r="P166" s="136" t="s">
        <v>632</v>
      </c>
      <c r="Q166" s="135">
        <v>0</v>
      </c>
      <c r="R166" s="213">
        <v>-2</v>
      </c>
      <c r="S166" s="166">
        <f>IF(OR(ISBLANK($M166),ISBLANK($R166)),"",M166+R166)</f>
        <v>-1</v>
      </c>
    </row>
    <row r="167" spans="1:19" s="154" customFormat="1" ht="131.25" x14ac:dyDescent="0.4">
      <c r="A167" s="436"/>
      <c r="B167" s="213" t="s">
        <v>26</v>
      </c>
      <c r="C167" s="212" t="s">
        <v>227</v>
      </c>
      <c r="D167" s="222" t="s">
        <v>82</v>
      </c>
      <c r="E167" s="211">
        <v>2</v>
      </c>
      <c r="F167" s="212" t="s">
        <v>121</v>
      </c>
      <c r="G167" s="212"/>
      <c r="H167" s="213" t="s">
        <v>4</v>
      </c>
      <c r="I167" s="213" t="s">
        <v>7</v>
      </c>
      <c r="J167" s="213">
        <f>IF(OR(ISBLANK($H167),ISBLANK($I167)),"",INDEX('Formules - méthode de cotation'!$G$23:$J$26,MATCH($H167,'Formules - méthode de cotation'!$F$23:$F$26,0),MATCH($I167,'Formules - méthode de cotation'!$G$27:$J$27,0)))</f>
        <v>2</v>
      </c>
      <c r="K167" s="114" t="s">
        <v>837</v>
      </c>
      <c r="L167" s="213">
        <v>-3</v>
      </c>
      <c r="M167" s="70">
        <f t="shared" si="25"/>
        <v>-1</v>
      </c>
      <c r="N167" s="83" t="s">
        <v>817</v>
      </c>
      <c r="O167" s="214" t="s">
        <v>818</v>
      </c>
      <c r="P167" s="211" t="s">
        <v>819</v>
      </c>
      <c r="Q167" s="214">
        <v>0</v>
      </c>
      <c r="R167" s="213">
        <v>0</v>
      </c>
      <c r="S167" s="166">
        <f t="shared" si="27"/>
        <v>-1</v>
      </c>
    </row>
    <row r="168" spans="1:19" s="154" customFormat="1" ht="278.25" customHeight="1" x14ac:dyDescent="0.4">
      <c r="A168" s="436" t="s">
        <v>164</v>
      </c>
      <c r="B168" s="213" t="s">
        <v>311</v>
      </c>
      <c r="C168" s="212" t="s">
        <v>441</v>
      </c>
      <c r="D168" s="222" t="s">
        <v>87</v>
      </c>
      <c r="E168" s="211">
        <v>12</v>
      </c>
      <c r="F168" s="212" t="s">
        <v>122</v>
      </c>
      <c r="G168" s="212" t="s">
        <v>442</v>
      </c>
      <c r="H168" s="213" t="s">
        <v>6</v>
      </c>
      <c r="I168" s="213" t="s">
        <v>5</v>
      </c>
      <c r="J168" s="213">
        <f>IF(OR(ISBLANK($H168),ISBLANK($I168)),"",INDEX('Formules - méthode de cotation'!$G$23:$J$26,MATCH($H168,'Formules - méthode de cotation'!$F$23:$F$26,0),MATCH($I168,'Formules - méthode de cotation'!$G$27:$J$27,0)))</f>
        <v>2</v>
      </c>
      <c r="K168" s="82" t="s">
        <v>443</v>
      </c>
      <c r="L168" s="213">
        <v>-1</v>
      </c>
      <c r="M168" s="70">
        <f t="shared" ref="M168:M173" si="29">IF(OR(ISBLANK($I168),ISBLANK($K168)),"",J168+L168)</f>
        <v>1</v>
      </c>
      <c r="N168" s="87" t="s">
        <v>900</v>
      </c>
      <c r="O168" s="212" t="s">
        <v>308</v>
      </c>
      <c r="P168" s="213">
        <v>2024</v>
      </c>
      <c r="Q168" s="212">
        <v>0</v>
      </c>
      <c r="R168" s="213">
        <v>0</v>
      </c>
      <c r="S168" s="166">
        <f t="shared" si="27"/>
        <v>1</v>
      </c>
    </row>
    <row r="169" spans="1:19" s="154" customFormat="1" ht="84" customHeight="1" x14ac:dyDescent="0.4">
      <c r="A169" s="436"/>
      <c r="B169" s="395" t="s">
        <v>451</v>
      </c>
      <c r="C169" s="393" t="s">
        <v>643</v>
      </c>
      <c r="D169" s="222" t="s">
        <v>84</v>
      </c>
      <c r="E169" s="392">
        <v>201</v>
      </c>
      <c r="F169" s="212" t="s">
        <v>136</v>
      </c>
      <c r="G169" s="212" t="s">
        <v>649</v>
      </c>
      <c r="H169" s="213" t="s">
        <v>4</v>
      </c>
      <c r="I169" s="213" t="s">
        <v>1</v>
      </c>
      <c r="J169" s="213">
        <f>IF(OR(ISBLANK($H169),ISBLANK($I169)),"",INDEX('Formules - méthode de cotation'!$G$23:$J$26,MATCH($H169,'Formules - méthode de cotation'!$F$23:$F$26,0),MATCH($I169,'Formules - méthode de cotation'!$G$27:$J$27,0)))</f>
        <v>3</v>
      </c>
      <c r="K169" s="82" t="s">
        <v>656</v>
      </c>
      <c r="L169" s="213">
        <v>-1</v>
      </c>
      <c r="M169" s="70">
        <f t="shared" si="29"/>
        <v>2</v>
      </c>
      <c r="N169" s="68" t="s">
        <v>664</v>
      </c>
      <c r="O169" s="212" t="s">
        <v>657</v>
      </c>
      <c r="P169" s="212" t="s">
        <v>658</v>
      </c>
      <c r="Q169" s="212" t="s">
        <v>659</v>
      </c>
      <c r="R169" s="213">
        <v>0</v>
      </c>
      <c r="S169" s="166">
        <f t="shared" si="27"/>
        <v>2</v>
      </c>
    </row>
    <row r="170" spans="1:19" s="154" customFormat="1" ht="60.95" customHeight="1" x14ac:dyDescent="0.4">
      <c r="A170" s="436"/>
      <c r="B170" s="395"/>
      <c r="C170" s="393"/>
      <c r="D170" s="222" t="s">
        <v>71</v>
      </c>
      <c r="E170" s="392"/>
      <c r="F170" s="212" t="s">
        <v>112</v>
      </c>
      <c r="G170" s="212" t="s">
        <v>654</v>
      </c>
      <c r="H170" s="213" t="s">
        <v>6</v>
      </c>
      <c r="I170" s="213" t="s">
        <v>7</v>
      </c>
      <c r="J170" s="213">
        <f>IF(OR(ISBLANK($H170),ISBLANK($I170)),"",INDEX('Formules - méthode de cotation'!$G$23:$J$26,MATCH($H170,'Formules - méthode de cotation'!$F$23:$F$26,0),MATCH($I170,'Formules - méthode de cotation'!$G$27:$J$27,0)))</f>
        <v>1</v>
      </c>
      <c r="K170" s="82" t="s">
        <v>655</v>
      </c>
      <c r="L170" s="213">
        <v>-1</v>
      </c>
      <c r="M170" s="70">
        <f t="shared" si="29"/>
        <v>0</v>
      </c>
      <c r="N170" s="87" t="s">
        <v>900</v>
      </c>
      <c r="O170" s="212" t="s">
        <v>646</v>
      </c>
      <c r="P170" s="212" t="s">
        <v>647</v>
      </c>
      <c r="Q170" s="212" t="s">
        <v>660</v>
      </c>
      <c r="R170" s="213">
        <v>0</v>
      </c>
      <c r="S170" s="166">
        <f t="shared" si="27"/>
        <v>0</v>
      </c>
    </row>
    <row r="171" spans="1:19" s="154" customFormat="1" ht="57" customHeight="1" x14ac:dyDescent="0.4">
      <c r="A171" s="436"/>
      <c r="B171" s="395"/>
      <c r="C171" s="393"/>
      <c r="D171" s="222" t="s">
        <v>87</v>
      </c>
      <c r="E171" s="392"/>
      <c r="F171" s="212" t="s">
        <v>122</v>
      </c>
      <c r="G171" s="212" t="s">
        <v>430</v>
      </c>
      <c r="H171" s="213" t="s">
        <v>6</v>
      </c>
      <c r="I171" s="213" t="s">
        <v>7</v>
      </c>
      <c r="J171" s="213">
        <f>IF(OR(ISBLANK($H171),ISBLANK($I171)),"",INDEX('Formules - méthode de cotation'!$G$23:$J$26,MATCH($H171,'Formules - méthode de cotation'!$F$23:$F$26,0),MATCH($I171,'Formules - méthode de cotation'!$G$27:$J$27,0)))</f>
        <v>1</v>
      </c>
      <c r="K171" s="82" t="s">
        <v>644</v>
      </c>
      <c r="L171" s="213">
        <v>-1</v>
      </c>
      <c r="M171" s="70">
        <f t="shared" si="29"/>
        <v>0</v>
      </c>
      <c r="N171" s="68" t="s">
        <v>645</v>
      </c>
      <c r="O171" s="212" t="s">
        <v>646</v>
      </c>
      <c r="P171" s="212" t="s">
        <v>647</v>
      </c>
      <c r="Q171" s="212">
        <v>0</v>
      </c>
      <c r="R171" s="213">
        <v>0</v>
      </c>
      <c r="S171" s="166">
        <f t="shared" si="27"/>
        <v>0</v>
      </c>
    </row>
    <row r="172" spans="1:19" s="154" customFormat="1" ht="108.95" customHeight="1" x14ac:dyDescent="0.4">
      <c r="A172" s="436"/>
      <c r="B172" s="395"/>
      <c r="C172" s="393"/>
      <c r="D172" s="222" t="s">
        <v>80</v>
      </c>
      <c r="E172" s="392"/>
      <c r="F172" s="212" t="s">
        <v>119</v>
      </c>
      <c r="G172" s="212" t="s">
        <v>650</v>
      </c>
      <c r="H172" s="213" t="s">
        <v>4</v>
      </c>
      <c r="I172" s="213" t="s">
        <v>5</v>
      </c>
      <c r="J172" s="213">
        <f>IF(OR(ISBLANK($H172),ISBLANK($I172)),"",INDEX('Formules - méthode de cotation'!$G$23:$J$26,MATCH($H172,'Formules - méthode de cotation'!$F$23:$F$26,0),MATCH($I172,'Formules - méthode de cotation'!$G$27:$J$27,0)))</f>
        <v>2</v>
      </c>
      <c r="K172" s="82" t="s">
        <v>652</v>
      </c>
      <c r="L172" s="213">
        <v>-1</v>
      </c>
      <c r="M172" s="70">
        <f t="shared" si="29"/>
        <v>1</v>
      </c>
      <c r="N172" s="87" t="s">
        <v>900</v>
      </c>
      <c r="O172" s="212"/>
      <c r="P172" s="212" t="s">
        <v>661</v>
      </c>
      <c r="Q172" s="212"/>
      <c r="R172" s="213">
        <v>0</v>
      </c>
      <c r="S172" s="166">
        <f t="shared" si="27"/>
        <v>1</v>
      </c>
    </row>
    <row r="173" spans="1:19" s="154" customFormat="1" ht="79.5" customHeight="1" x14ac:dyDescent="0.4">
      <c r="A173" s="436"/>
      <c r="B173" s="395"/>
      <c r="C173" s="393"/>
      <c r="D173" s="222" t="s">
        <v>153</v>
      </c>
      <c r="E173" s="392"/>
      <c r="F173" s="212" t="s">
        <v>147</v>
      </c>
      <c r="G173" s="212" t="s">
        <v>651</v>
      </c>
      <c r="H173" s="213" t="s">
        <v>0</v>
      </c>
      <c r="I173" s="213" t="s">
        <v>5</v>
      </c>
      <c r="J173" s="213">
        <f>IF(OR(ISBLANK($H173),ISBLANK($I173)),"",INDEX('Formules - méthode de cotation'!$G$23:$J$26,MATCH($H173,'Formules - méthode de cotation'!$F$23:$F$26,0),MATCH($I173,'Formules - méthode de cotation'!$G$27:$J$27,0)))</f>
        <v>3</v>
      </c>
      <c r="K173" s="82" t="s">
        <v>653</v>
      </c>
      <c r="L173" s="213">
        <v>-2</v>
      </c>
      <c r="M173" s="70">
        <f t="shared" si="29"/>
        <v>1</v>
      </c>
      <c r="N173" s="68" t="s">
        <v>663</v>
      </c>
      <c r="O173" s="212"/>
      <c r="P173" s="212" t="s">
        <v>662</v>
      </c>
      <c r="Q173" s="212"/>
      <c r="R173" s="213">
        <v>-1</v>
      </c>
      <c r="S173" s="166">
        <f t="shared" si="27"/>
        <v>0</v>
      </c>
    </row>
    <row r="174" spans="1:19" s="154" customFormat="1" ht="78.75" x14ac:dyDescent="0.4">
      <c r="A174" s="437" t="s">
        <v>64</v>
      </c>
      <c r="B174" s="395" t="s">
        <v>501</v>
      </c>
      <c r="C174" s="393" t="s">
        <v>284</v>
      </c>
      <c r="D174" s="222" t="s">
        <v>71</v>
      </c>
      <c r="E174" s="392">
        <v>1</v>
      </c>
      <c r="F174" s="212" t="s">
        <v>112</v>
      </c>
      <c r="G174" s="212" t="s">
        <v>715</v>
      </c>
      <c r="H174" s="213" t="s">
        <v>6</v>
      </c>
      <c r="I174" s="213" t="s">
        <v>3</v>
      </c>
      <c r="J174" s="213">
        <f>IF(OR(ISBLANK($H174),ISBLANK($I174)),"",INDEX('Formules - méthode de cotation'!$G$23:$J$26,MATCH($H174,'Formules - méthode de cotation'!$F$23:$F$26,0),MATCH($I174,'Formules - méthode de cotation'!$G$27:$J$27,0)))</f>
        <v>2</v>
      </c>
      <c r="K174" s="82" t="s">
        <v>717</v>
      </c>
      <c r="L174" s="213">
        <v>-1</v>
      </c>
      <c r="M174" s="70">
        <f t="shared" ref="M174:M176" si="30">IF(OR(ISBLANK($I174),ISBLANK($K174)),"",J174+L174)</f>
        <v>1</v>
      </c>
      <c r="N174" s="68"/>
      <c r="O174" s="212"/>
      <c r="P174" s="212"/>
      <c r="Q174" s="212"/>
      <c r="R174" s="213"/>
      <c r="S174" s="166" t="str">
        <f t="shared" si="27"/>
        <v/>
      </c>
    </row>
    <row r="175" spans="1:19" s="154" customFormat="1" ht="131.25" x14ac:dyDescent="0.4">
      <c r="A175" s="437"/>
      <c r="B175" s="395"/>
      <c r="C175" s="393"/>
      <c r="D175" s="222" t="s">
        <v>76</v>
      </c>
      <c r="E175" s="392"/>
      <c r="F175" s="212" t="s">
        <v>116</v>
      </c>
      <c r="G175" s="212" t="s">
        <v>716</v>
      </c>
      <c r="H175" s="213" t="s">
        <v>6</v>
      </c>
      <c r="I175" s="213" t="s">
        <v>5</v>
      </c>
      <c r="J175" s="213">
        <f>IF(OR(ISBLANK($H175),ISBLANK($I175)),"",INDEX('Formules - méthode de cotation'!$G$23:$J$26,MATCH($H175,'Formules - méthode de cotation'!$F$23:$F$26,0),MATCH($I175,'Formules - méthode de cotation'!$G$27:$J$27,0)))</f>
        <v>2</v>
      </c>
      <c r="K175" s="82" t="s">
        <v>718</v>
      </c>
      <c r="L175" s="213">
        <v>-2</v>
      </c>
      <c r="M175" s="70">
        <f t="shared" si="30"/>
        <v>0</v>
      </c>
      <c r="N175" s="68" t="s">
        <v>720</v>
      </c>
      <c r="O175" s="212" t="s">
        <v>694</v>
      </c>
      <c r="P175" s="212">
        <v>2024</v>
      </c>
      <c r="Q175" s="212" t="s">
        <v>711</v>
      </c>
      <c r="R175" s="213">
        <v>-1</v>
      </c>
      <c r="S175" s="166">
        <f t="shared" si="27"/>
        <v>-1</v>
      </c>
    </row>
    <row r="176" spans="1:19" s="154" customFormat="1" ht="131.25" x14ac:dyDescent="0.4">
      <c r="A176" s="437"/>
      <c r="B176" s="395"/>
      <c r="C176" s="393"/>
      <c r="D176" s="222" t="s">
        <v>93</v>
      </c>
      <c r="E176" s="392"/>
      <c r="F176" s="212" t="s">
        <v>127</v>
      </c>
      <c r="G176" s="212"/>
      <c r="H176" s="213" t="s">
        <v>2</v>
      </c>
      <c r="I176" s="213" t="s">
        <v>5</v>
      </c>
      <c r="J176" s="213">
        <f>IF(OR(ISBLANK($H176),ISBLANK($I176)),"",INDEX('Formules - méthode de cotation'!$G$23:$J$26,MATCH($H176,'Formules - méthode de cotation'!$F$23:$F$26,0),MATCH($I176,'Formules - méthode de cotation'!$G$27:$J$27,0)))</f>
        <v>3</v>
      </c>
      <c r="K176" s="82" t="s">
        <v>719</v>
      </c>
      <c r="L176" s="213">
        <v>-1</v>
      </c>
      <c r="M176" s="70">
        <f t="shared" si="30"/>
        <v>2</v>
      </c>
      <c r="N176" s="68" t="s">
        <v>900</v>
      </c>
      <c r="O176" s="212" t="s">
        <v>721</v>
      </c>
      <c r="P176" s="212"/>
      <c r="Q176" s="212">
        <v>0</v>
      </c>
      <c r="R176" s="213">
        <v>0</v>
      </c>
      <c r="S176" s="166">
        <f t="shared" si="27"/>
        <v>2</v>
      </c>
    </row>
    <row r="177" spans="1:19" s="154" customFormat="1" ht="131.25" x14ac:dyDescent="0.4">
      <c r="A177" s="437" t="s">
        <v>165</v>
      </c>
      <c r="B177" s="395" t="s">
        <v>539</v>
      </c>
      <c r="C177" s="393" t="s">
        <v>211</v>
      </c>
      <c r="D177" s="222" t="s">
        <v>71</v>
      </c>
      <c r="E177" s="392">
        <v>75</v>
      </c>
      <c r="F177" s="212" t="s">
        <v>112</v>
      </c>
      <c r="G177" s="212" t="s">
        <v>540</v>
      </c>
      <c r="H177" s="213" t="s">
        <v>6</v>
      </c>
      <c r="I177" s="213" t="s">
        <v>5</v>
      </c>
      <c r="J177" s="213">
        <f>IF(OR(ISBLANK($H177),ISBLANK($I177)),"",INDEX('Formules - méthode de cotation'!$G$23:$J$26,MATCH($H177,'Formules - méthode de cotation'!$F$23:$F$26,0),MATCH($I177,'Formules - méthode de cotation'!$G$27:$J$27,0)))</f>
        <v>2</v>
      </c>
      <c r="K177" s="82" t="s">
        <v>542</v>
      </c>
      <c r="L177" s="213">
        <v>-1</v>
      </c>
      <c r="M177" s="70">
        <f t="shared" si="25"/>
        <v>1</v>
      </c>
      <c r="N177" s="68" t="s">
        <v>544</v>
      </c>
      <c r="O177" s="212"/>
      <c r="P177" s="213"/>
      <c r="Q177" s="212">
        <v>0</v>
      </c>
      <c r="R177" s="213">
        <v>0</v>
      </c>
      <c r="S177" s="166">
        <f t="shared" si="27"/>
        <v>1</v>
      </c>
    </row>
    <row r="178" spans="1:19" s="154" customFormat="1" ht="178.5" customHeight="1" x14ac:dyDescent="0.4">
      <c r="A178" s="437"/>
      <c r="B178" s="395"/>
      <c r="C178" s="393"/>
      <c r="D178" s="222" t="s">
        <v>87</v>
      </c>
      <c r="E178" s="392"/>
      <c r="F178" s="212" t="s">
        <v>122</v>
      </c>
      <c r="G178" s="212" t="s">
        <v>541</v>
      </c>
      <c r="H178" s="213" t="s">
        <v>6</v>
      </c>
      <c r="I178" s="213" t="s">
        <v>5</v>
      </c>
      <c r="J178" s="213">
        <f>IF(OR(ISBLANK($H178),ISBLANK($I178)),"",INDEX('Formules - méthode de cotation'!$G$23:$J$26,MATCH($H178,'Formules - méthode de cotation'!$F$23:$F$26,0),MATCH($I178,'Formules - méthode de cotation'!$G$27:$J$27,0)))</f>
        <v>2</v>
      </c>
      <c r="K178" s="82" t="s">
        <v>543</v>
      </c>
      <c r="L178" s="213">
        <v>-1</v>
      </c>
      <c r="M178" s="70">
        <f t="shared" si="25"/>
        <v>1</v>
      </c>
      <c r="N178" s="68" t="s">
        <v>545</v>
      </c>
      <c r="O178" s="212"/>
      <c r="P178" s="213"/>
      <c r="Q178" s="212">
        <v>0</v>
      </c>
      <c r="R178" s="213">
        <v>-1</v>
      </c>
      <c r="S178" s="166">
        <f t="shared" si="27"/>
        <v>0</v>
      </c>
    </row>
    <row r="179" spans="1:19" s="154" customFormat="1" ht="105" customHeight="1" x14ac:dyDescent="0.4">
      <c r="A179" s="436" t="s">
        <v>166</v>
      </c>
      <c r="B179" s="395" t="s">
        <v>21</v>
      </c>
      <c r="C179" s="393" t="s">
        <v>528</v>
      </c>
      <c r="D179" s="222" t="s">
        <v>90</v>
      </c>
      <c r="E179" s="392">
        <v>1</v>
      </c>
      <c r="F179" s="212" t="s">
        <v>123</v>
      </c>
      <c r="G179" s="212" t="s">
        <v>550</v>
      </c>
      <c r="H179" s="213" t="s">
        <v>2</v>
      </c>
      <c r="I179" s="213" t="s">
        <v>5</v>
      </c>
      <c r="J179" s="213">
        <f>IF(OR(ISBLANK($H179),ISBLANK($I179)),"",INDEX('Formules - méthode de cotation'!$G$23:$J$26,MATCH($H179,'Formules - méthode de cotation'!$F$23:$F$26,0),MATCH($I179,'Formules - méthode de cotation'!$G$27:$J$27,0)))</f>
        <v>3</v>
      </c>
      <c r="K179" s="83" t="s">
        <v>830</v>
      </c>
      <c r="L179" s="213">
        <v>-2</v>
      </c>
      <c r="M179" s="70">
        <f t="shared" si="25"/>
        <v>1</v>
      </c>
      <c r="N179" s="83" t="s">
        <v>900</v>
      </c>
      <c r="O179" s="214" t="s">
        <v>415</v>
      </c>
      <c r="P179" s="214" t="s">
        <v>416</v>
      </c>
      <c r="Q179" s="212">
        <v>0</v>
      </c>
      <c r="R179" s="213">
        <v>0</v>
      </c>
      <c r="S179" s="166">
        <f t="shared" si="27"/>
        <v>1</v>
      </c>
    </row>
    <row r="180" spans="1:19" s="154" customFormat="1" ht="251.25" customHeight="1" x14ac:dyDescent="0.4">
      <c r="A180" s="436"/>
      <c r="B180" s="395"/>
      <c r="C180" s="393"/>
      <c r="D180" s="222" t="s">
        <v>84</v>
      </c>
      <c r="E180" s="392"/>
      <c r="F180" s="212" t="s">
        <v>136</v>
      </c>
      <c r="G180" s="212" t="s">
        <v>551</v>
      </c>
      <c r="H180" s="213" t="s">
        <v>0</v>
      </c>
      <c r="I180" s="213" t="s">
        <v>5</v>
      </c>
      <c r="J180" s="213">
        <f>IF(OR(ISBLANK($H180),ISBLANK($I180)),"",INDEX('Formules - méthode de cotation'!$G$23:$J$26,MATCH($H180,'Formules - méthode de cotation'!$F$23:$F$26,0),MATCH($I180,'Formules - méthode de cotation'!$G$27:$J$27,0)))</f>
        <v>3</v>
      </c>
      <c r="K180" s="68" t="s">
        <v>553</v>
      </c>
      <c r="L180" s="213">
        <v>-3</v>
      </c>
      <c r="M180" s="70">
        <f t="shared" si="25"/>
        <v>0</v>
      </c>
      <c r="N180" s="83" t="s">
        <v>900</v>
      </c>
      <c r="O180" s="214" t="s">
        <v>415</v>
      </c>
      <c r="P180" s="214" t="s">
        <v>416</v>
      </c>
      <c r="Q180" s="212">
        <v>0</v>
      </c>
      <c r="R180" s="213">
        <v>0</v>
      </c>
      <c r="S180" s="166">
        <f t="shared" si="27"/>
        <v>0</v>
      </c>
    </row>
    <row r="181" spans="1:19" s="154" customFormat="1" ht="209.45" customHeight="1" x14ac:dyDescent="0.4">
      <c r="A181" s="436"/>
      <c r="B181" s="395"/>
      <c r="C181" s="393"/>
      <c r="D181" s="222" t="s">
        <v>82</v>
      </c>
      <c r="E181" s="392"/>
      <c r="F181" s="212" t="s">
        <v>121</v>
      </c>
      <c r="G181" s="212" t="s">
        <v>552</v>
      </c>
      <c r="H181" s="213" t="s">
        <v>4</v>
      </c>
      <c r="I181" s="213" t="s">
        <v>3</v>
      </c>
      <c r="J181" s="213">
        <f>IF(OR(ISBLANK($H181),ISBLANK($I181)),"",INDEX('Formules - méthode de cotation'!$G$23:$J$26,MATCH($H181,'Formules - méthode de cotation'!$F$23:$F$26,0),MATCH($I181,'Formules - méthode de cotation'!$G$27:$J$27,0)))</f>
        <v>3</v>
      </c>
      <c r="K181" s="68" t="s">
        <v>554</v>
      </c>
      <c r="L181" s="213">
        <v>-3</v>
      </c>
      <c r="M181" s="70">
        <f t="shared" si="25"/>
        <v>0</v>
      </c>
      <c r="N181" s="83" t="s">
        <v>900</v>
      </c>
      <c r="O181" s="214" t="s">
        <v>415</v>
      </c>
      <c r="P181" s="214" t="s">
        <v>416</v>
      </c>
      <c r="Q181" s="212">
        <v>0</v>
      </c>
      <c r="R181" s="213">
        <v>0</v>
      </c>
      <c r="S181" s="166">
        <f t="shared" si="27"/>
        <v>0</v>
      </c>
    </row>
    <row r="182" spans="1:19" s="154" customFormat="1" ht="157.5" x14ac:dyDescent="0.4">
      <c r="A182" s="436"/>
      <c r="B182" s="395"/>
      <c r="C182" s="393"/>
      <c r="D182" s="222" t="s">
        <v>89</v>
      </c>
      <c r="E182" s="392"/>
      <c r="F182" s="212" t="s">
        <v>134</v>
      </c>
      <c r="G182" s="212" t="s">
        <v>532</v>
      </c>
      <c r="H182" s="213" t="s">
        <v>4</v>
      </c>
      <c r="I182" s="213" t="s">
        <v>5</v>
      </c>
      <c r="J182" s="213">
        <f>IF(OR(ISBLANK($H182),ISBLANK($I182)),"",INDEX('Formules - méthode de cotation'!$G$23:$J$26,MATCH($H182,'Formules - méthode de cotation'!$F$23:$F$26,0),MATCH($I182,'Formules - méthode de cotation'!$G$27:$J$27,0)))</f>
        <v>2</v>
      </c>
      <c r="K182" s="83" t="s">
        <v>556</v>
      </c>
      <c r="L182" s="213">
        <v>-1</v>
      </c>
      <c r="M182" s="70">
        <f t="shared" si="25"/>
        <v>1</v>
      </c>
      <c r="N182" s="83" t="s">
        <v>557</v>
      </c>
      <c r="O182" s="214" t="s">
        <v>415</v>
      </c>
      <c r="P182" s="214" t="s">
        <v>416</v>
      </c>
      <c r="Q182" s="212"/>
      <c r="R182" s="213">
        <v>-1</v>
      </c>
      <c r="S182" s="166">
        <f t="shared" si="27"/>
        <v>0</v>
      </c>
    </row>
    <row r="183" spans="1:19" s="154" customFormat="1" ht="158.25" customHeight="1" x14ac:dyDescent="0.4">
      <c r="A183" s="436"/>
      <c r="B183" s="395"/>
      <c r="C183" s="212" t="s">
        <v>227</v>
      </c>
      <c r="D183" s="222" t="s">
        <v>82</v>
      </c>
      <c r="E183" s="211">
        <v>4</v>
      </c>
      <c r="F183" s="212" t="s">
        <v>121</v>
      </c>
      <c r="G183" s="212" t="s">
        <v>552</v>
      </c>
      <c r="H183" s="213" t="s">
        <v>4</v>
      </c>
      <c r="I183" s="213" t="s">
        <v>3</v>
      </c>
      <c r="J183" s="213">
        <f>IF(OR(ISBLANK($H183),ISBLANK($I183)),"",INDEX('Formules - méthode de cotation'!$G$23:$J$26,MATCH($H183,'Formules - méthode de cotation'!$F$23:$F$26,0),MATCH($I183,'Formules - méthode de cotation'!$G$27:$J$27,0)))</f>
        <v>3</v>
      </c>
      <c r="K183" s="68" t="s">
        <v>555</v>
      </c>
      <c r="L183" s="213">
        <v>-2</v>
      </c>
      <c r="M183" s="70">
        <f t="shared" si="25"/>
        <v>1</v>
      </c>
      <c r="N183" s="83" t="s">
        <v>921</v>
      </c>
      <c r="O183" s="214" t="s">
        <v>415</v>
      </c>
      <c r="P183" s="214" t="s">
        <v>416</v>
      </c>
      <c r="Q183" s="212"/>
      <c r="R183" s="213">
        <v>-1</v>
      </c>
      <c r="S183" s="166">
        <f t="shared" si="27"/>
        <v>0</v>
      </c>
    </row>
    <row r="184" spans="1:19" s="154" customFormat="1" ht="309.95" customHeight="1" x14ac:dyDescent="0.4">
      <c r="A184" s="436"/>
      <c r="B184" s="395" t="s">
        <v>29</v>
      </c>
      <c r="C184" s="393" t="s">
        <v>226</v>
      </c>
      <c r="D184" s="222" t="s">
        <v>84</v>
      </c>
      <c r="E184" s="392">
        <v>2</v>
      </c>
      <c r="F184" s="212" t="s">
        <v>136</v>
      </c>
      <c r="G184" s="139" t="s">
        <v>623</v>
      </c>
      <c r="H184" s="213" t="s">
        <v>0</v>
      </c>
      <c r="I184" s="213" t="s">
        <v>7</v>
      </c>
      <c r="J184" s="213">
        <f>IF(OR(ISBLANK($H184),ISBLANK($I184)),"",INDEX('Formules - méthode de cotation'!$G$23:$J$26,MATCH($H184,'Formules - méthode de cotation'!$F$23:$F$26,0),MATCH($I184,'Formules - méthode de cotation'!$G$27:$J$27,0)))</f>
        <v>3</v>
      </c>
      <c r="K184" s="68" t="s">
        <v>627</v>
      </c>
      <c r="L184" s="213">
        <v>-3</v>
      </c>
      <c r="M184" s="70">
        <f>IF(OR(ISBLANK($I184),ISBLANK($K184)),"",J184+L184)</f>
        <v>0</v>
      </c>
      <c r="N184" s="68" t="s">
        <v>910</v>
      </c>
      <c r="O184" s="136" t="s">
        <v>635</v>
      </c>
      <c r="P184" s="136" t="s">
        <v>538</v>
      </c>
      <c r="Q184" s="135" t="s">
        <v>636</v>
      </c>
      <c r="R184" s="213">
        <v>0</v>
      </c>
      <c r="S184" s="166">
        <f>IF(OR(ISBLANK($M184),ISBLANK($R184)),"",M184+R184)</f>
        <v>0</v>
      </c>
    </row>
    <row r="185" spans="1:19" s="154" customFormat="1" ht="158.25" customHeight="1" x14ac:dyDescent="0.4">
      <c r="A185" s="436"/>
      <c r="B185" s="395"/>
      <c r="C185" s="393"/>
      <c r="D185" s="222" t="s">
        <v>93</v>
      </c>
      <c r="E185" s="392"/>
      <c r="F185" s="212" t="s">
        <v>127</v>
      </c>
      <c r="G185" s="139" t="s">
        <v>624</v>
      </c>
      <c r="H185" s="213" t="s">
        <v>2</v>
      </c>
      <c r="I185" s="213" t="s">
        <v>7</v>
      </c>
      <c r="J185" s="213">
        <f>IF(OR(ISBLANK($H185),ISBLANK($I185)),"",INDEX('Formules - méthode de cotation'!$G$23:$J$26,MATCH($H185,'Formules - méthode de cotation'!$F$23:$F$26,0),MATCH($I185,'Formules - méthode de cotation'!$G$27:$J$27,0)))</f>
        <v>2</v>
      </c>
      <c r="K185" s="68" t="s">
        <v>628</v>
      </c>
      <c r="L185" s="213">
        <v>-3</v>
      </c>
      <c r="M185" s="70">
        <f>IF(OR(ISBLANK($I185),ISBLANK($K185)),"",J185+L185)</f>
        <v>-1</v>
      </c>
      <c r="N185" s="68" t="s">
        <v>911</v>
      </c>
      <c r="O185" s="131" t="s">
        <v>611</v>
      </c>
      <c r="P185" s="131" t="s">
        <v>538</v>
      </c>
      <c r="Q185" s="132">
        <v>0</v>
      </c>
      <c r="R185" s="213">
        <v>0</v>
      </c>
      <c r="S185" s="166">
        <f>IF(OR(ISBLANK($M185),ISBLANK($R185)),"",M185+R185)</f>
        <v>-1</v>
      </c>
    </row>
    <row r="186" spans="1:19" s="154" customFormat="1" ht="158.25" customHeight="1" x14ac:dyDescent="0.4">
      <c r="A186" s="436"/>
      <c r="B186" s="395"/>
      <c r="C186" s="393"/>
      <c r="D186" s="222" t="s">
        <v>85</v>
      </c>
      <c r="E186" s="392"/>
      <c r="F186" s="212" t="s">
        <v>126</v>
      </c>
      <c r="G186" s="139" t="s">
        <v>625</v>
      </c>
      <c r="H186" s="213" t="s">
        <v>2</v>
      </c>
      <c r="I186" s="213" t="s">
        <v>7</v>
      </c>
      <c r="J186" s="213">
        <f>IF(OR(ISBLANK($H186),ISBLANK($I186)),"",INDEX('Formules - méthode de cotation'!$G$23:$J$26,MATCH($H186,'Formules - méthode de cotation'!$F$23:$F$26,0),MATCH($I186,'Formules - méthode de cotation'!$G$27:$J$27,0)))</f>
        <v>2</v>
      </c>
      <c r="K186" s="68" t="s">
        <v>629</v>
      </c>
      <c r="L186" s="213">
        <v>-2</v>
      </c>
      <c r="M186" s="70">
        <f>IF(OR(ISBLANK($I186),ISBLANK($K186)),"",J186+L186)</f>
        <v>0</v>
      </c>
      <c r="N186" s="68" t="s">
        <v>912</v>
      </c>
      <c r="O186" s="136" t="s">
        <v>633</v>
      </c>
      <c r="P186" s="136" t="s">
        <v>607</v>
      </c>
      <c r="Q186" s="135" t="s">
        <v>634</v>
      </c>
      <c r="R186" s="213">
        <v>-1</v>
      </c>
      <c r="S186" s="166">
        <f>IF(OR(ISBLANK($M186),ISBLANK($R186)),"",M186+R186)</f>
        <v>-1</v>
      </c>
    </row>
    <row r="187" spans="1:19" s="154" customFormat="1" ht="158.25" customHeight="1" x14ac:dyDescent="0.4">
      <c r="A187" s="436"/>
      <c r="B187" s="395"/>
      <c r="C187" s="393"/>
      <c r="D187" s="222" t="s">
        <v>76</v>
      </c>
      <c r="E187" s="392"/>
      <c r="F187" s="212" t="s">
        <v>116</v>
      </c>
      <c r="G187" s="139" t="s">
        <v>625</v>
      </c>
      <c r="H187" s="213" t="s">
        <v>6</v>
      </c>
      <c r="I187" s="213" t="s">
        <v>3</v>
      </c>
      <c r="J187" s="213">
        <f>IF(OR(ISBLANK($H187),ISBLANK($I187)),"",INDEX('Formules - méthode de cotation'!$G$23:$J$26,MATCH($H187,'Formules - méthode de cotation'!$F$23:$F$26,0),MATCH($I187,'Formules - méthode de cotation'!$G$27:$J$27,0)))</f>
        <v>2</v>
      </c>
      <c r="K187" s="68" t="s">
        <v>630</v>
      </c>
      <c r="L187" s="213">
        <v>-2</v>
      </c>
      <c r="M187" s="70">
        <f>IF(OR(ISBLANK($I187),ISBLANK($K187)),"",J187+L187)</f>
        <v>0</v>
      </c>
      <c r="N187" s="68" t="s">
        <v>913</v>
      </c>
      <c r="O187" s="136" t="s">
        <v>633</v>
      </c>
      <c r="P187" s="136" t="s">
        <v>632</v>
      </c>
      <c r="Q187" s="135">
        <v>0</v>
      </c>
      <c r="R187" s="213">
        <v>0</v>
      </c>
      <c r="S187" s="166">
        <f>IF(OR(ISBLANK($M187),ISBLANK($R187)),"",M187+R187)</f>
        <v>0</v>
      </c>
    </row>
    <row r="188" spans="1:19" s="154" customFormat="1" ht="158.25" customHeight="1" x14ac:dyDescent="0.4">
      <c r="A188" s="436"/>
      <c r="B188" s="395"/>
      <c r="C188" s="393"/>
      <c r="D188" s="222" t="s">
        <v>71</v>
      </c>
      <c r="E188" s="392"/>
      <c r="F188" s="212" t="s">
        <v>112</v>
      </c>
      <c r="G188" s="139" t="s">
        <v>626</v>
      </c>
      <c r="H188" s="213" t="s">
        <v>6</v>
      </c>
      <c r="I188" s="213" t="s">
        <v>3</v>
      </c>
      <c r="J188" s="213">
        <f>IF(OR(ISBLANK($H188),ISBLANK($I188)),"",INDEX('Formules - méthode de cotation'!$G$23:$J$26,MATCH($H188,'Formules - méthode de cotation'!$F$23:$F$26,0),MATCH($I188,'Formules - méthode de cotation'!$G$27:$J$27,0)))</f>
        <v>2</v>
      </c>
      <c r="K188" s="68" t="s">
        <v>631</v>
      </c>
      <c r="L188" s="213">
        <v>-1</v>
      </c>
      <c r="M188" s="70">
        <f>IF(OR(ISBLANK($I188),ISBLANK($K188)),"",J188+L188)</f>
        <v>1</v>
      </c>
      <c r="N188" s="68" t="s">
        <v>914</v>
      </c>
      <c r="O188" s="136" t="s">
        <v>611</v>
      </c>
      <c r="P188" s="136" t="s">
        <v>632</v>
      </c>
      <c r="Q188" s="135">
        <v>0</v>
      </c>
      <c r="R188" s="213">
        <v>-2</v>
      </c>
      <c r="S188" s="166">
        <f>IF(OR(ISBLANK($M188),ISBLANK($R188)),"",M188+R188)</f>
        <v>-1</v>
      </c>
    </row>
    <row r="189" spans="1:19" s="154" customFormat="1" ht="131.25" x14ac:dyDescent="0.4">
      <c r="A189" s="436"/>
      <c r="B189" s="395"/>
      <c r="C189" s="393"/>
      <c r="D189" s="143" t="s">
        <v>78</v>
      </c>
      <c r="E189" s="211">
        <v>2</v>
      </c>
      <c r="F189" s="212" t="s">
        <v>144</v>
      </c>
      <c r="G189" s="139" t="s">
        <v>621</v>
      </c>
      <c r="H189" s="213" t="s">
        <v>4</v>
      </c>
      <c r="I189" s="213" t="s">
        <v>5</v>
      </c>
      <c r="J189" s="213">
        <f>IF(OR(ISBLANK($H189),ISBLANK($I189)),"",INDEX('Formules - méthode de cotation'!$G$23:$J$26,MATCH($H189,'Formules - méthode de cotation'!$F$23:$F$26,0),MATCH($I189,'Formules - méthode de cotation'!$G$27:$J$27,0)))</f>
        <v>2</v>
      </c>
      <c r="K189" s="133" t="s">
        <v>637</v>
      </c>
      <c r="L189" s="213">
        <v>-2</v>
      </c>
      <c r="M189" s="70">
        <f t="shared" ref="M189:M191" si="31">IF(OR(ISBLANK($I189),ISBLANK($K189)),"",J189+L189)</f>
        <v>0</v>
      </c>
      <c r="N189" s="144" t="s">
        <v>640</v>
      </c>
      <c r="O189" s="136" t="s">
        <v>611</v>
      </c>
      <c r="P189" s="136" t="s">
        <v>538</v>
      </c>
      <c r="Q189" s="145">
        <v>500</v>
      </c>
      <c r="R189" s="213">
        <v>0</v>
      </c>
      <c r="S189" s="166">
        <f t="shared" ref="S189:S191" si="32">IF(OR(ISBLANK($M189),ISBLANK($R189)),"",M189+R189)</f>
        <v>0</v>
      </c>
    </row>
    <row r="190" spans="1:19" s="154" customFormat="1" ht="105" x14ac:dyDescent="0.4">
      <c r="A190" s="436"/>
      <c r="B190" s="395"/>
      <c r="C190" s="393"/>
      <c r="D190" s="143" t="s">
        <v>87</v>
      </c>
      <c r="E190" s="211">
        <v>10</v>
      </c>
      <c r="F190" s="212" t="s">
        <v>122</v>
      </c>
      <c r="G190" s="139" t="s">
        <v>619</v>
      </c>
      <c r="H190" s="213" t="s">
        <v>4</v>
      </c>
      <c r="I190" s="213" t="s">
        <v>1</v>
      </c>
      <c r="J190" s="213">
        <f>IF(OR(ISBLANK($H190),ISBLANK($I190)),"",INDEX('Formules - méthode de cotation'!$G$23:$J$26,MATCH($H190,'Formules - méthode de cotation'!$F$23:$F$26,0),MATCH($I190,'Formules - méthode de cotation'!$G$27:$J$27,0)))</f>
        <v>3</v>
      </c>
      <c r="K190" s="133" t="s">
        <v>638</v>
      </c>
      <c r="L190" s="213">
        <v>-1</v>
      </c>
      <c r="M190" s="70">
        <f t="shared" si="31"/>
        <v>2</v>
      </c>
      <c r="N190" s="144" t="s">
        <v>641</v>
      </c>
      <c r="O190" s="136" t="s">
        <v>642</v>
      </c>
      <c r="P190" s="136" t="s">
        <v>538</v>
      </c>
      <c r="Q190" s="135">
        <v>0</v>
      </c>
      <c r="R190" s="213">
        <v>0</v>
      </c>
      <c r="S190" s="166">
        <f t="shared" si="32"/>
        <v>2</v>
      </c>
    </row>
    <row r="191" spans="1:19" s="154" customFormat="1" ht="80.25" customHeight="1" x14ac:dyDescent="0.4">
      <c r="A191" s="436"/>
      <c r="B191" s="395"/>
      <c r="C191" s="393"/>
      <c r="D191" s="143" t="s">
        <v>82</v>
      </c>
      <c r="E191" s="211">
        <v>1</v>
      </c>
      <c r="F191" s="212" t="s">
        <v>121</v>
      </c>
      <c r="G191" s="139" t="s">
        <v>621</v>
      </c>
      <c r="H191" s="213" t="s">
        <v>4</v>
      </c>
      <c r="I191" s="213" t="s">
        <v>7</v>
      </c>
      <c r="J191" s="213">
        <f>IF(OR(ISBLANK($H191),ISBLANK($I191)),"",INDEX('Formules - méthode de cotation'!$G$23:$J$26,MATCH($H191,'Formules - méthode de cotation'!$F$23:$F$26,0),MATCH($I191,'Formules - méthode de cotation'!$G$27:$J$27,0)))</f>
        <v>2</v>
      </c>
      <c r="K191" s="133" t="s">
        <v>639</v>
      </c>
      <c r="L191" s="213">
        <v>-1</v>
      </c>
      <c r="M191" s="70">
        <f t="shared" si="31"/>
        <v>1</v>
      </c>
      <c r="N191" s="144" t="s">
        <v>922</v>
      </c>
      <c r="O191" s="136" t="s">
        <v>611</v>
      </c>
      <c r="P191" s="136" t="s">
        <v>607</v>
      </c>
      <c r="Q191" s="145">
        <v>1500</v>
      </c>
      <c r="R191" s="213">
        <v>0</v>
      </c>
      <c r="S191" s="166">
        <f t="shared" si="32"/>
        <v>1</v>
      </c>
    </row>
    <row r="192" spans="1:19" s="154" customFormat="1" ht="131.25" x14ac:dyDescent="0.4">
      <c r="A192" s="436" t="s">
        <v>766</v>
      </c>
      <c r="B192" s="395" t="s">
        <v>501</v>
      </c>
      <c r="C192" s="212" t="s">
        <v>702</v>
      </c>
      <c r="D192" s="222" t="s">
        <v>71</v>
      </c>
      <c r="E192" s="211">
        <v>10</v>
      </c>
      <c r="F192" s="212" t="s">
        <v>112</v>
      </c>
      <c r="G192" s="139"/>
      <c r="H192" s="213" t="s">
        <v>6</v>
      </c>
      <c r="I192" s="213" t="s">
        <v>5</v>
      </c>
      <c r="J192" s="213">
        <f>IF(OR(ISBLANK($H192),ISBLANK($I192)),"",INDEX('Formules - méthode de cotation'!$G$23:$J$26,MATCH($H192,'Formules - méthode de cotation'!$F$23:$F$26,0),MATCH($I192,'Formules - méthode de cotation'!$G$27:$J$27,0)))</f>
        <v>2</v>
      </c>
      <c r="K192" s="133" t="s">
        <v>727</v>
      </c>
      <c r="L192" s="213">
        <v>-3</v>
      </c>
      <c r="M192" s="70">
        <f t="shared" si="25"/>
        <v>-1</v>
      </c>
      <c r="N192" s="144" t="s">
        <v>734</v>
      </c>
      <c r="O192" s="212" t="s">
        <v>694</v>
      </c>
      <c r="P192" s="212">
        <v>2024</v>
      </c>
      <c r="Q192" s="212" t="s">
        <v>711</v>
      </c>
      <c r="R192" s="213">
        <v>0</v>
      </c>
      <c r="S192" s="166">
        <f t="shared" si="27"/>
        <v>-1</v>
      </c>
    </row>
    <row r="193" spans="1:19" s="154" customFormat="1" ht="105" x14ac:dyDescent="0.4">
      <c r="A193" s="436"/>
      <c r="B193" s="395"/>
      <c r="C193" s="393" t="s">
        <v>712</v>
      </c>
      <c r="D193" s="222" t="s">
        <v>91</v>
      </c>
      <c r="E193" s="392">
        <v>10</v>
      </c>
      <c r="F193" s="212" t="s">
        <v>124</v>
      </c>
      <c r="G193" s="139"/>
      <c r="H193" s="213" t="s">
        <v>4</v>
      </c>
      <c r="I193" s="213" t="s">
        <v>7</v>
      </c>
      <c r="J193" s="213">
        <f>IF(OR(ISBLANK($H193),ISBLANK($I193)),"",INDEX('Formules - méthode de cotation'!$G$23:$J$26,MATCH($H193,'Formules - méthode de cotation'!$F$23:$F$26,0),MATCH($I193,'Formules - méthode de cotation'!$G$27:$J$27,0)))</f>
        <v>2</v>
      </c>
      <c r="K193" s="133" t="s">
        <v>728</v>
      </c>
      <c r="L193" s="213">
        <v>-2</v>
      </c>
      <c r="M193" s="70">
        <f t="shared" si="25"/>
        <v>0</v>
      </c>
      <c r="N193" s="144" t="s">
        <v>735</v>
      </c>
      <c r="O193" s="212" t="s">
        <v>694</v>
      </c>
      <c r="P193" s="212">
        <v>2024</v>
      </c>
      <c r="Q193" s="212" t="s">
        <v>739</v>
      </c>
      <c r="R193" s="213">
        <v>-1</v>
      </c>
      <c r="S193" s="166">
        <f t="shared" si="27"/>
        <v>-1</v>
      </c>
    </row>
    <row r="194" spans="1:19" s="154" customFormat="1" ht="78.75" customHeight="1" x14ac:dyDescent="0.4">
      <c r="A194" s="436"/>
      <c r="B194" s="395"/>
      <c r="C194" s="393"/>
      <c r="D194" s="222" t="s">
        <v>90</v>
      </c>
      <c r="E194" s="392"/>
      <c r="F194" s="212" t="s">
        <v>123</v>
      </c>
      <c r="G194" s="139" t="s">
        <v>722</v>
      </c>
      <c r="H194" s="213" t="s">
        <v>4</v>
      </c>
      <c r="I194" s="213" t="s">
        <v>7</v>
      </c>
      <c r="J194" s="213">
        <f>IF(OR(ISBLANK($H194),ISBLANK($I194)),"",INDEX('Formules - méthode de cotation'!$G$23:$J$26,MATCH($H194,'Formules - méthode de cotation'!$F$23:$F$26,0),MATCH($I194,'Formules - méthode de cotation'!$G$27:$J$27,0)))</f>
        <v>2</v>
      </c>
      <c r="K194" s="133" t="s">
        <v>729</v>
      </c>
      <c r="L194" s="213">
        <v>-1</v>
      </c>
      <c r="M194" s="70">
        <f t="shared" si="25"/>
        <v>1</v>
      </c>
      <c r="N194" s="144" t="s">
        <v>900</v>
      </c>
      <c r="O194" s="212"/>
      <c r="P194" s="212"/>
      <c r="Q194" s="212">
        <v>0</v>
      </c>
      <c r="R194" s="213">
        <v>0</v>
      </c>
      <c r="S194" s="166">
        <f t="shared" si="27"/>
        <v>1</v>
      </c>
    </row>
    <row r="195" spans="1:19" s="154" customFormat="1" ht="102" customHeight="1" x14ac:dyDescent="0.4">
      <c r="A195" s="436"/>
      <c r="B195" s="395"/>
      <c r="C195" s="393"/>
      <c r="D195" s="222" t="s">
        <v>151</v>
      </c>
      <c r="E195" s="392"/>
      <c r="F195" s="212" t="s">
        <v>135</v>
      </c>
      <c r="G195" s="139" t="s">
        <v>723</v>
      </c>
      <c r="H195" s="213" t="s">
        <v>4</v>
      </c>
      <c r="I195" s="213" t="s">
        <v>7</v>
      </c>
      <c r="J195" s="213">
        <f>IF(OR(ISBLANK($H195),ISBLANK($I195)),"",INDEX('Formules - méthode de cotation'!$G$23:$J$26,MATCH($H195,'Formules - méthode de cotation'!$F$23:$F$26,0),MATCH($I195,'Formules - méthode de cotation'!$G$27:$J$27,0)))</f>
        <v>2</v>
      </c>
      <c r="K195" s="133" t="s">
        <v>730</v>
      </c>
      <c r="L195" s="213">
        <v>-1</v>
      </c>
      <c r="M195" s="70">
        <f t="shared" si="25"/>
        <v>1</v>
      </c>
      <c r="N195" s="144" t="s">
        <v>736</v>
      </c>
      <c r="O195" s="212" t="s">
        <v>694</v>
      </c>
      <c r="P195" s="212">
        <v>2024</v>
      </c>
      <c r="Q195" s="212" t="s">
        <v>740</v>
      </c>
      <c r="R195" s="213">
        <v>-1</v>
      </c>
      <c r="S195" s="166">
        <f t="shared" si="27"/>
        <v>0</v>
      </c>
    </row>
    <row r="196" spans="1:19" s="154" customFormat="1" ht="157.5" x14ac:dyDescent="0.4">
      <c r="A196" s="436"/>
      <c r="B196" s="395"/>
      <c r="C196" s="393"/>
      <c r="D196" s="222" t="s">
        <v>82</v>
      </c>
      <c r="E196" s="392">
        <v>13</v>
      </c>
      <c r="F196" s="212" t="s">
        <v>121</v>
      </c>
      <c r="G196" s="139" t="s">
        <v>724</v>
      </c>
      <c r="H196" s="213" t="s">
        <v>2</v>
      </c>
      <c r="I196" s="213" t="s">
        <v>7</v>
      </c>
      <c r="J196" s="213">
        <f>IF(OR(ISBLANK($H196),ISBLANK($I196)),"",INDEX('Formules - méthode de cotation'!$G$23:$J$26,MATCH($H196,'Formules - méthode de cotation'!$F$23:$F$26,0),MATCH($I196,'Formules - méthode de cotation'!$G$27:$J$27,0)))</f>
        <v>2</v>
      </c>
      <c r="K196" s="133" t="s">
        <v>731</v>
      </c>
      <c r="L196" s="213">
        <v>-3</v>
      </c>
      <c r="M196" s="70">
        <f t="shared" si="25"/>
        <v>-1</v>
      </c>
      <c r="N196" s="144" t="s">
        <v>738</v>
      </c>
      <c r="O196" s="212" t="s">
        <v>694</v>
      </c>
      <c r="P196" s="212">
        <v>2024</v>
      </c>
      <c r="Q196" s="212" t="s">
        <v>741</v>
      </c>
      <c r="R196" s="213">
        <v>0</v>
      </c>
      <c r="S196" s="166">
        <f t="shared" si="27"/>
        <v>-1</v>
      </c>
    </row>
    <row r="197" spans="1:19" s="154" customFormat="1" ht="153.75" customHeight="1" x14ac:dyDescent="0.4">
      <c r="A197" s="436"/>
      <c r="B197" s="395"/>
      <c r="C197" s="393"/>
      <c r="D197" s="222" t="s">
        <v>80</v>
      </c>
      <c r="E197" s="392"/>
      <c r="F197" s="212" t="s">
        <v>119</v>
      </c>
      <c r="G197" s="139" t="s">
        <v>725</v>
      </c>
      <c r="H197" s="213" t="s">
        <v>4</v>
      </c>
      <c r="I197" s="213" t="s">
        <v>7</v>
      </c>
      <c r="J197" s="213">
        <f>IF(OR(ISBLANK($H197),ISBLANK($I197)),"",INDEX('Formules - méthode de cotation'!$G$23:$J$26,MATCH($H197,'Formules - méthode de cotation'!$F$23:$F$26,0),MATCH($I197,'Formules - méthode de cotation'!$G$27:$J$27,0)))</f>
        <v>2</v>
      </c>
      <c r="K197" s="133" t="s">
        <v>732</v>
      </c>
      <c r="L197" s="213">
        <v>-3</v>
      </c>
      <c r="M197" s="70">
        <f t="shared" si="25"/>
        <v>-1</v>
      </c>
      <c r="N197" s="144" t="s">
        <v>737</v>
      </c>
      <c r="O197" s="212" t="s">
        <v>694</v>
      </c>
      <c r="P197" s="212">
        <v>2024</v>
      </c>
      <c r="Q197" s="212" t="s">
        <v>741</v>
      </c>
      <c r="R197" s="213">
        <v>0</v>
      </c>
      <c r="S197" s="166">
        <f t="shared" si="27"/>
        <v>-1</v>
      </c>
    </row>
    <row r="198" spans="1:19" s="154" customFormat="1" ht="123" customHeight="1" x14ac:dyDescent="0.4">
      <c r="A198" s="436"/>
      <c r="B198" s="395"/>
      <c r="C198" s="393"/>
      <c r="D198" s="222" t="s">
        <v>92</v>
      </c>
      <c r="E198" s="211">
        <v>7</v>
      </c>
      <c r="F198" s="212" t="s">
        <v>125</v>
      </c>
      <c r="G198" s="139" t="s">
        <v>726</v>
      </c>
      <c r="H198" s="213" t="s">
        <v>0</v>
      </c>
      <c r="I198" s="213" t="s">
        <v>1</v>
      </c>
      <c r="J198" s="213">
        <f>IF(OR(ISBLANK($H198),ISBLANK($I198)),"",INDEX('Formules - méthode de cotation'!$G$23:$J$26,MATCH($H198,'Formules - méthode de cotation'!$F$23:$F$26,0),MATCH($I198,'Formules - méthode de cotation'!$G$27:$J$27,0)))</f>
        <v>4</v>
      </c>
      <c r="K198" s="133" t="s">
        <v>733</v>
      </c>
      <c r="L198" s="213">
        <v>-2</v>
      </c>
      <c r="M198" s="70">
        <f t="shared" si="25"/>
        <v>2</v>
      </c>
      <c r="N198" s="144" t="s">
        <v>915</v>
      </c>
      <c r="O198" s="178" t="s">
        <v>694</v>
      </c>
      <c r="P198" s="178">
        <v>2024</v>
      </c>
      <c r="Q198" s="220" t="s">
        <v>739</v>
      </c>
      <c r="R198" s="213">
        <v>-1</v>
      </c>
      <c r="S198" s="166">
        <f t="shared" si="27"/>
        <v>1</v>
      </c>
    </row>
    <row r="199" spans="1:19" s="154" customFormat="1" ht="123" customHeight="1" x14ac:dyDescent="0.4">
      <c r="A199" s="436" t="s">
        <v>767</v>
      </c>
      <c r="B199" s="395"/>
      <c r="C199" s="393" t="s">
        <v>196</v>
      </c>
      <c r="D199" s="222" t="s">
        <v>82</v>
      </c>
      <c r="E199" s="211">
        <v>14</v>
      </c>
      <c r="F199" s="212" t="s">
        <v>121</v>
      </c>
      <c r="G199" s="139" t="s">
        <v>769</v>
      </c>
      <c r="H199" s="213" t="s">
        <v>4</v>
      </c>
      <c r="I199" s="213" t="s">
        <v>3</v>
      </c>
      <c r="J199" s="213">
        <f>IF(OR(ISBLANK($H199),ISBLANK($I199)),"",INDEX('Formules - méthode de cotation'!$G$23:$J$26,MATCH($H199,'Formules - méthode de cotation'!$F$23:$F$26,0),MATCH($I199,'Formules - méthode de cotation'!$G$27:$J$27,0)))</f>
        <v>3</v>
      </c>
      <c r="K199" s="133" t="s">
        <v>777</v>
      </c>
      <c r="L199" s="213">
        <v>-2</v>
      </c>
      <c r="M199" s="70">
        <f t="shared" si="25"/>
        <v>1</v>
      </c>
      <c r="N199" s="144" t="s">
        <v>784</v>
      </c>
      <c r="O199" s="178"/>
      <c r="P199" s="178">
        <v>2024</v>
      </c>
      <c r="Q199" s="220">
        <v>0</v>
      </c>
      <c r="R199" s="213">
        <v>-1</v>
      </c>
      <c r="S199" s="166">
        <f t="shared" si="27"/>
        <v>0</v>
      </c>
    </row>
    <row r="200" spans="1:19" s="154" customFormat="1" ht="123" customHeight="1" x14ac:dyDescent="0.4">
      <c r="A200" s="436"/>
      <c r="B200" s="395"/>
      <c r="C200" s="393"/>
      <c r="D200" s="222" t="s">
        <v>84</v>
      </c>
      <c r="E200" s="211">
        <v>3</v>
      </c>
      <c r="F200" s="212" t="s">
        <v>144</v>
      </c>
      <c r="G200" s="139" t="s">
        <v>770</v>
      </c>
      <c r="H200" s="213" t="s">
        <v>4</v>
      </c>
      <c r="I200" s="213" t="s">
        <v>7</v>
      </c>
      <c r="J200" s="213">
        <f>IF(OR(ISBLANK($H200),ISBLANK($I200)),"",INDEX('Formules - méthode de cotation'!$G$23:$J$26,MATCH($H200,'Formules - méthode de cotation'!$F$23:$F$26,0),MATCH($I200,'Formules - méthode de cotation'!$G$27:$J$27,0)))</f>
        <v>2</v>
      </c>
      <c r="K200" s="133" t="s">
        <v>778</v>
      </c>
      <c r="L200" s="213">
        <v>-3</v>
      </c>
      <c r="M200" s="70">
        <f t="shared" si="25"/>
        <v>-1</v>
      </c>
      <c r="N200" s="144" t="s">
        <v>785</v>
      </c>
      <c r="O200" s="220"/>
      <c r="P200" s="220"/>
      <c r="Q200" s="220"/>
      <c r="R200" s="213">
        <v>0</v>
      </c>
      <c r="S200" s="166">
        <f t="shared" si="27"/>
        <v>-1</v>
      </c>
    </row>
    <row r="201" spans="1:19" s="154" customFormat="1" ht="123" customHeight="1" x14ac:dyDescent="0.4">
      <c r="A201" s="436" t="s">
        <v>768</v>
      </c>
      <c r="B201" s="395"/>
      <c r="C201" s="393" t="s">
        <v>702</v>
      </c>
      <c r="D201" s="222" t="s">
        <v>71</v>
      </c>
      <c r="E201" s="211">
        <v>8</v>
      </c>
      <c r="F201" s="212" t="s">
        <v>112</v>
      </c>
      <c r="G201" s="139" t="s">
        <v>771</v>
      </c>
      <c r="H201" s="213" t="s">
        <v>4</v>
      </c>
      <c r="I201" s="213" t="s">
        <v>3</v>
      </c>
      <c r="J201" s="213">
        <f>IF(OR(ISBLANK($H201),ISBLANK($I201)),"",INDEX('Formules - méthode de cotation'!$G$23:$J$26,MATCH($H201,'Formules - méthode de cotation'!$F$23:$F$26,0),MATCH($I201,'Formules - méthode de cotation'!$G$27:$J$27,0)))</f>
        <v>3</v>
      </c>
      <c r="K201" s="133" t="s">
        <v>779</v>
      </c>
      <c r="L201" s="213">
        <v>-2</v>
      </c>
      <c r="M201" s="70">
        <f t="shared" si="25"/>
        <v>1</v>
      </c>
      <c r="N201" s="144" t="s">
        <v>900</v>
      </c>
      <c r="O201" s="178" t="s">
        <v>694</v>
      </c>
      <c r="P201" s="178">
        <v>2024</v>
      </c>
      <c r="Q201" s="178" t="s">
        <v>755</v>
      </c>
      <c r="R201" s="213">
        <v>0</v>
      </c>
      <c r="S201" s="166">
        <f t="shared" si="27"/>
        <v>1</v>
      </c>
    </row>
    <row r="202" spans="1:19" s="154" customFormat="1" ht="123" customHeight="1" x14ac:dyDescent="0.4">
      <c r="A202" s="436"/>
      <c r="B202" s="395"/>
      <c r="C202" s="393"/>
      <c r="D202" s="222" t="s">
        <v>82</v>
      </c>
      <c r="E202" s="392">
        <v>11</v>
      </c>
      <c r="F202" s="212" t="s">
        <v>121</v>
      </c>
      <c r="G202" s="139" t="s">
        <v>772</v>
      </c>
      <c r="H202" s="213" t="s">
        <v>4</v>
      </c>
      <c r="I202" s="213" t="s">
        <v>3</v>
      </c>
      <c r="J202" s="213">
        <f>IF(OR(ISBLANK($H202),ISBLANK($I202)),"",INDEX('Formules - méthode de cotation'!$G$23:$J$26,MATCH($H202,'Formules - méthode de cotation'!$F$23:$F$26,0),MATCH($I202,'Formules - méthode de cotation'!$G$27:$J$27,0)))</f>
        <v>3</v>
      </c>
      <c r="K202" s="133" t="s">
        <v>780</v>
      </c>
      <c r="L202" s="213">
        <v>-2</v>
      </c>
      <c r="M202" s="70">
        <f t="shared" si="25"/>
        <v>1</v>
      </c>
      <c r="N202" s="144" t="s">
        <v>786</v>
      </c>
      <c r="O202" s="178" t="s">
        <v>694</v>
      </c>
      <c r="P202" s="178">
        <v>2025</v>
      </c>
      <c r="Q202" s="178" t="s">
        <v>755</v>
      </c>
      <c r="R202" s="213">
        <v>-1</v>
      </c>
      <c r="S202" s="166">
        <f t="shared" si="27"/>
        <v>0</v>
      </c>
    </row>
    <row r="203" spans="1:19" s="154" customFormat="1" ht="123" customHeight="1" x14ac:dyDescent="0.4">
      <c r="A203" s="436"/>
      <c r="B203" s="395"/>
      <c r="C203" s="393"/>
      <c r="D203" s="222" t="s">
        <v>93</v>
      </c>
      <c r="E203" s="392"/>
      <c r="F203" s="212" t="s">
        <v>127</v>
      </c>
      <c r="G203" s="139" t="s">
        <v>773</v>
      </c>
      <c r="H203" s="213" t="s">
        <v>4</v>
      </c>
      <c r="I203" s="213" t="s">
        <v>3</v>
      </c>
      <c r="J203" s="213">
        <f>IF(OR(ISBLANK($H203),ISBLANK($I203)),"",INDEX('Formules - méthode de cotation'!$G$23:$J$26,MATCH($H203,'Formules - méthode de cotation'!$F$23:$F$26,0),MATCH($I203,'Formules - méthode de cotation'!$G$27:$J$27,0)))</f>
        <v>3</v>
      </c>
      <c r="K203" s="133" t="s">
        <v>780</v>
      </c>
      <c r="L203" s="213">
        <v>-2</v>
      </c>
      <c r="M203" s="70">
        <f t="shared" si="25"/>
        <v>1</v>
      </c>
      <c r="N203" s="144" t="s">
        <v>786</v>
      </c>
      <c r="O203" s="178" t="s">
        <v>694</v>
      </c>
      <c r="P203" s="178">
        <v>2024</v>
      </c>
      <c r="Q203" s="178" t="s">
        <v>755</v>
      </c>
      <c r="R203" s="213">
        <v>-1</v>
      </c>
      <c r="S203" s="166">
        <f t="shared" si="27"/>
        <v>0</v>
      </c>
    </row>
    <row r="204" spans="1:19" s="154" customFormat="1" ht="123" customHeight="1" x14ac:dyDescent="0.4">
      <c r="A204" s="436"/>
      <c r="B204" s="395"/>
      <c r="C204" s="393"/>
      <c r="D204" s="222" t="s">
        <v>80</v>
      </c>
      <c r="E204" s="392"/>
      <c r="F204" s="212" t="s">
        <v>119</v>
      </c>
      <c r="G204" s="139" t="s">
        <v>772</v>
      </c>
      <c r="H204" s="213" t="s">
        <v>4</v>
      </c>
      <c r="I204" s="213" t="s">
        <v>5</v>
      </c>
      <c r="J204" s="213">
        <f>IF(OR(ISBLANK($H204),ISBLANK($I204)),"",INDEX('Formules - méthode de cotation'!$G$23:$J$26,MATCH($H204,'Formules - méthode de cotation'!$F$23:$F$26,0),MATCH($I204,'Formules - méthode de cotation'!$G$27:$J$27,0)))</f>
        <v>2</v>
      </c>
      <c r="K204" s="133" t="s">
        <v>781</v>
      </c>
      <c r="L204" s="213">
        <v>-3</v>
      </c>
      <c r="M204" s="70">
        <f t="shared" si="25"/>
        <v>-1</v>
      </c>
      <c r="N204" s="144" t="s">
        <v>786</v>
      </c>
      <c r="O204" s="178"/>
      <c r="P204" s="178"/>
      <c r="Q204" s="178"/>
      <c r="R204" s="213">
        <v>0</v>
      </c>
      <c r="S204" s="166">
        <f t="shared" si="27"/>
        <v>-1</v>
      </c>
    </row>
    <row r="205" spans="1:19" s="154" customFormat="1" ht="195.75" customHeight="1" x14ac:dyDescent="0.4">
      <c r="A205" s="436"/>
      <c r="B205" s="395"/>
      <c r="C205" s="393"/>
      <c r="D205" s="222" t="s">
        <v>78</v>
      </c>
      <c r="E205" s="211">
        <v>8</v>
      </c>
      <c r="F205" s="212" t="s">
        <v>144</v>
      </c>
      <c r="G205" s="139" t="s">
        <v>774</v>
      </c>
      <c r="H205" s="213" t="s">
        <v>2</v>
      </c>
      <c r="I205" s="213" t="s">
        <v>5</v>
      </c>
      <c r="J205" s="213">
        <f>IF(OR(ISBLANK($H205),ISBLANK($I205)),"",INDEX('Formules - méthode de cotation'!$G$23:$J$26,MATCH($H205,'Formules - méthode de cotation'!$F$23:$F$26,0),MATCH($I205,'Formules - méthode de cotation'!$G$27:$J$27,0)))</f>
        <v>3</v>
      </c>
      <c r="K205" s="133" t="s">
        <v>782</v>
      </c>
      <c r="L205" s="213">
        <v>-3</v>
      </c>
      <c r="M205" s="70">
        <f t="shared" si="25"/>
        <v>0</v>
      </c>
      <c r="N205" s="144" t="s">
        <v>900</v>
      </c>
      <c r="O205" s="178" t="s">
        <v>694</v>
      </c>
      <c r="P205" s="178">
        <v>2024</v>
      </c>
      <c r="Q205" s="178">
        <v>0</v>
      </c>
      <c r="R205" s="213">
        <v>0</v>
      </c>
      <c r="S205" s="166">
        <f t="shared" si="27"/>
        <v>0</v>
      </c>
    </row>
    <row r="206" spans="1:19" s="154" customFormat="1" ht="123" customHeight="1" x14ac:dyDescent="0.4">
      <c r="A206" s="436"/>
      <c r="B206" s="395"/>
      <c r="C206" s="212" t="s">
        <v>196</v>
      </c>
      <c r="D206" s="222" t="s">
        <v>84</v>
      </c>
      <c r="E206" s="211">
        <v>6</v>
      </c>
      <c r="F206" s="212" t="s">
        <v>136</v>
      </c>
      <c r="G206" s="139" t="s">
        <v>771</v>
      </c>
      <c r="H206" s="213" t="s">
        <v>4</v>
      </c>
      <c r="I206" s="213" t="s">
        <v>7</v>
      </c>
      <c r="J206" s="213">
        <f>IF(OR(ISBLANK($H206),ISBLANK($I206)),"",INDEX('Formules - méthode de cotation'!$G$23:$J$26,MATCH($H206,'Formules - méthode de cotation'!$F$23:$F$26,0),MATCH($I206,'Formules - méthode de cotation'!$G$27:$J$27,0)))</f>
        <v>2</v>
      </c>
      <c r="K206" s="133" t="s">
        <v>783</v>
      </c>
      <c r="L206" s="213">
        <v>-3</v>
      </c>
      <c r="M206" s="70">
        <f t="shared" si="25"/>
        <v>-1</v>
      </c>
      <c r="N206" s="144" t="s">
        <v>754</v>
      </c>
      <c r="O206" s="212"/>
      <c r="P206" s="212"/>
      <c r="Q206" s="212"/>
      <c r="R206" s="213">
        <v>0</v>
      </c>
      <c r="S206" s="166">
        <f t="shared" si="27"/>
        <v>-1</v>
      </c>
    </row>
    <row r="207" spans="1:19" s="154" customFormat="1" ht="316.5" customHeight="1" x14ac:dyDescent="0.4">
      <c r="A207" s="436" t="s">
        <v>67</v>
      </c>
      <c r="B207" s="395" t="s">
        <v>501</v>
      </c>
      <c r="C207" s="393" t="s">
        <v>712</v>
      </c>
      <c r="D207" s="222" t="s">
        <v>76</v>
      </c>
      <c r="E207" s="211">
        <v>10</v>
      </c>
      <c r="F207" s="212" t="s">
        <v>116</v>
      </c>
      <c r="G207" s="212" t="s">
        <v>742</v>
      </c>
      <c r="H207" s="213" t="s">
        <v>6</v>
      </c>
      <c r="I207" s="213" t="s">
        <v>5</v>
      </c>
      <c r="J207" s="213">
        <f>IF(OR(ISBLANK($H207),ISBLANK($I207)),"",INDEX('Formules - méthode de cotation'!$G$23:$J$26,MATCH($H207,'Formules - méthode de cotation'!$F$23:$F$26,0),MATCH($I207,'Formules - méthode de cotation'!$G$27:$J$27,0)))</f>
        <v>2</v>
      </c>
      <c r="K207" s="82" t="s">
        <v>747</v>
      </c>
      <c r="L207" s="213">
        <v>-3</v>
      </c>
      <c r="M207" s="70">
        <f t="shared" si="25"/>
        <v>-1</v>
      </c>
      <c r="N207" s="68" t="s">
        <v>736</v>
      </c>
      <c r="O207" s="212" t="s">
        <v>694</v>
      </c>
      <c r="P207" s="212">
        <v>2024</v>
      </c>
      <c r="Q207" s="212" t="s">
        <v>755</v>
      </c>
      <c r="R207" s="213">
        <v>-1</v>
      </c>
      <c r="S207" s="166">
        <f t="shared" si="27"/>
        <v>-2</v>
      </c>
    </row>
    <row r="208" spans="1:19" s="154" customFormat="1" ht="175.5" customHeight="1" x14ac:dyDescent="0.4">
      <c r="A208" s="436"/>
      <c r="B208" s="395"/>
      <c r="C208" s="393"/>
      <c r="D208" s="222" t="s">
        <v>90</v>
      </c>
      <c r="E208" s="392">
        <v>10</v>
      </c>
      <c r="F208" s="212" t="s">
        <v>123</v>
      </c>
      <c r="G208" s="212" t="s">
        <v>743</v>
      </c>
      <c r="H208" s="213" t="s">
        <v>2</v>
      </c>
      <c r="I208" s="213" t="s">
        <v>7</v>
      </c>
      <c r="J208" s="213">
        <f>IF(OR(ISBLANK($H208),ISBLANK($I208)),"",INDEX('Formules - méthode de cotation'!$G$23:$J$26,MATCH($H208,'Formules - méthode de cotation'!$F$23:$F$26,0),MATCH($I208,'Formules - méthode de cotation'!$G$27:$J$27,0)))</f>
        <v>2</v>
      </c>
      <c r="K208" s="82" t="s">
        <v>748</v>
      </c>
      <c r="L208" s="213">
        <v>-2</v>
      </c>
      <c r="M208" s="70">
        <f t="shared" si="25"/>
        <v>0</v>
      </c>
      <c r="N208" s="68" t="s">
        <v>736</v>
      </c>
      <c r="O208" s="212" t="s">
        <v>694</v>
      </c>
      <c r="P208" s="212">
        <v>2024</v>
      </c>
      <c r="Q208" s="212" t="s">
        <v>755</v>
      </c>
      <c r="R208" s="213">
        <v>0</v>
      </c>
      <c r="S208" s="166">
        <f t="shared" si="27"/>
        <v>0</v>
      </c>
    </row>
    <row r="209" spans="1:19" s="154" customFormat="1" ht="102" customHeight="1" x14ac:dyDescent="0.4">
      <c r="A209" s="436"/>
      <c r="B209" s="395"/>
      <c r="C209" s="393"/>
      <c r="D209" s="222" t="s">
        <v>82</v>
      </c>
      <c r="E209" s="392"/>
      <c r="F209" s="212" t="s">
        <v>121</v>
      </c>
      <c r="G209" s="212" t="s">
        <v>743</v>
      </c>
      <c r="H209" s="213" t="s">
        <v>4</v>
      </c>
      <c r="I209" s="213" t="s">
        <v>5</v>
      </c>
      <c r="J209" s="213">
        <f>IF(OR(ISBLANK($H209),ISBLANK($I209)),"",INDEX('Formules - méthode de cotation'!$G$23:$J$26,MATCH($H209,'Formules - méthode de cotation'!$F$23:$F$26,0),MATCH($I209,'Formules - méthode de cotation'!$G$27:$J$27,0)))</f>
        <v>2</v>
      </c>
      <c r="K209" s="82" t="s">
        <v>749</v>
      </c>
      <c r="L209" s="213">
        <v>-2</v>
      </c>
      <c r="M209" s="70">
        <f t="shared" si="25"/>
        <v>0</v>
      </c>
      <c r="N209" s="68" t="s">
        <v>736</v>
      </c>
      <c r="O209" s="212" t="s">
        <v>694</v>
      </c>
      <c r="P209" s="212">
        <v>2024</v>
      </c>
      <c r="Q209" s="212" t="s">
        <v>755</v>
      </c>
      <c r="R209" s="213">
        <v>-1</v>
      </c>
      <c r="S209" s="166">
        <f t="shared" si="27"/>
        <v>-1</v>
      </c>
    </row>
    <row r="210" spans="1:19" s="154" customFormat="1" ht="211.5" customHeight="1" x14ac:dyDescent="0.4">
      <c r="A210" s="436"/>
      <c r="B210" s="395"/>
      <c r="C210" s="393"/>
      <c r="D210" s="222" t="s">
        <v>80</v>
      </c>
      <c r="E210" s="392"/>
      <c r="F210" s="212" t="s">
        <v>119</v>
      </c>
      <c r="G210" s="212" t="s">
        <v>743</v>
      </c>
      <c r="H210" s="213" t="s">
        <v>4</v>
      </c>
      <c r="I210" s="213" t="s">
        <v>5</v>
      </c>
      <c r="J210" s="213">
        <f>IF(OR(ISBLANK($H210),ISBLANK($I210)),"",INDEX('Formules - méthode de cotation'!$G$23:$J$26,MATCH($H210,'Formules - méthode de cotation'!$F$23:$F$26,0),MATCH($I210,'Formules - méthode de cotation'!$G$27:$J$27,0)))</f>
        <v>2</v>
      </c>
      <c r="K210" s="82" t="s">
        <v>750</v>
      </c>
      <c r="L210" s="213">
        <v>-3</v>
      </c>
      <c r="M210" s="70">
        <f t="shared" si="25"/>
        <v>-1</v>
      </c>
      <c r="N210" s="68" t="s">
        <v>754</v>
      </c>
      <c r="O210" s="212" t="s">
        <v>694</v>
      </c>
      <c r="P210" s="212">
        <v>2024</v>
      </c>
      <c r="Q210" s="212" t="s">
        <v>755</v>
      </c>
      <c r="R210" s="213">
        <v>0</v>
      </c>
      <c r="S210" s="166">
        <f t="shared" si="27"/>
        <v>-1</v>
      </c>
    </row>
    <row r="211" spans="1:19" s="154" customFormat="1" ht="195" customHeight="1" x14ac:dyDescent="0.4">
      <c r="A211" s="436"/>
      <c r="B211" s="395"/>
      <c r="C211" s="393" t="s">
        <v>702</v>
      </c>
      <c r="D211" s="222" t="s">
        <v>73</v>
      </c>
      <c r="E211" s="392">
        <v>13</v>
      </c>
      <c r="F211" s="212" t="s">
        <v>133</v>
      </c>
      <c r="G211" s="212" t="s">
        <v>744</v>
      </c>
      <c r="H211" s="213" t="s">
        <v>6</v>
      </c>
      <c r="I211" s="213" t="s">
        <v>7</v>
      </c>
      <c r="J211" s="213">
        <f>IF(OR(ISBLANK($H211),ISBLANK($I211)),"",INDEX('Formules - méthode de cotation'!$G$23:$J$26,MATCH($H211,'Formules - méthode de cotation'!$F$23:$F$26,0),MATCH($I211,'Formules - méthode de cotation'!$G$27:$J$27,0)))</f>
        <v>1</v>
      </c>
      <c r="K211" s="82" t="s">
        <v>751</v>
      </c>
      <c r="L211" s="213">
        <v>-2</v>
      </c>
      <c r="M211" s="70">
        <f t="shared" si="25"/>
        <v>-1</v>
      </c>
      <c r="N211" s="68" t="s">
        <v>754</v>
      </c>
      <c r="O211" s="212" t="s">
        <v>694</v>
      </c>
      <c r="P211" s="212">
        <v>2024</v>
      </c>
      <c r="Q211" s="212" t="s">
        <v>755</v>
      </c>
      <c r="R211" s="213">
        <v>-1</v>
      </c>
      <c r="S211" s="166"/>
    </row>
    <row r="212" spans="1:19" s="154" customFormat="1" ht="224.25" customHeight="1" x14ac:dyDescent="0.4">
      <c r="A212" s="436"/>
      <c r="B212" s="395"/>
      <c r="C212" s="393"/>
      <c r="D212" s="222" t="s">
        <v>85</v>
      </c>
      <c r="E212" s="392"/>
      <c r="F212" s="212" t="s">
        <v>126</v>
      </c>
      <c r="G212" s="212" t="s">
        <v>745</v>
      </c>
      <c r="H212" s="213" t="s">
        <v>0</v>
      </c>
      <c r="I212" s="213" t="s">
        <v>7</v>
      </c>
      <c r="J212" s="213">
        <f>IF(OR(ISBLANK($H212),ISBLANK($I212)),"",INDEX('Formules - méthode de cotation'!$G$23:$J$26,MATCH($H212,'Formules - méthode de cotation'!$F$23:$F$26,0),MATCH($I212,'Formules - méthode de cotation'!$G$27:$J$27,0)))</f>
        <v>3</v>
      </c>
      <c r="K212" s="82" t="s">
        <v>752</v>
      </c>
      <c r="L212" s="213">
        <v>-2</v>
      </c>
      <c r="M212" s="70">
        <f t="shared" si="25"/>
        <v>1</v>
      </c>
      <c r="N212" s="68" t="s">
        <v>900</v>
      </c>
      <c r="O212" s="212" t="s">
        <v>694</v>
      </c>
      <c r="P212" s="212">
        <v>2024</v>
      </c>
      <c r="Q212" s="212">
        <v>0</v>
      </c>
      <c r="R212" s="213">
        <v>0</v>
      </c>
      <c r="S212" s="166"/>
    </row>
    <row r="213" spans="1:19" s="154" customFormat="1" ht="280.5" customHeight="1" x14ac:dyDescent="0.4">
      <c r="A213" s="436"/>
      <c r="B213" s="395"/>
      <c r="C213" s="212" t="s">
        <v>712</v>
      </c>
      <c r="D213" s="222" t="s">
        <v>84</v>
      </c>
      <c r="E213" s="211">
        <v>7</v>
      </c>
      <c r="F213" s="212" t="s">
        <v>136</v>
      </c>
      <c r="G213" s="212" t="s">
        <v>746</v>
      </c>
      <c r="H213" s="213" t="s">
        <v>0</v>
      </c>
      <c r="I213" s="213" t="s">
        <v>7</v>
      </c>
      <c r="J213" s="213">
        <f>IF(OR(ISBLANK($H213),ISBLANK($I213)),"",INDEX('Formules - méthode de cotation'!$G$23:$J$26,MATCH($H213,'Formules - méthode de cotation'!$F$23:$F$26,0),MATCH($I213,'Formules - méthode de cotation'!$G$27:$J$27,0)))</f>
        <v>3</v>
      </c>
      <c r="K213" s="82" t="s">
        <v>753</v>
      </c>
      <c r="L213" s="213">
        <v>-3</v>
      </c>
      <c r="M213" s="70">
        <f t="shared" si="25"/>
        <v>0</v>
      </c>
      <c r="N213" s="68" t="s">
        <v>900</v>
      </c>
      <c r="O213" s="212" t="s">
        <v>694</v>
      </c>
      <c r="P213" s="212">
        <v>2024</v>
      </c>
      <c r="Q213" s="212">
        <v>0</v>
      </c>
      <c r="R213" s="213">
        <v>0</v>
      </c>
      <c r="S213" s="166">
        <f t="shared" si="27"/>
        <v>0</v>
      </c>
    </row>
    <row r="214" spans="1:19" s="154" customFormat="1" ht="147.75" customHeight="1" x14ac:dyDescent="0.4">
      <c r="A214" s="436" t="s">
        <v>68</v>
      </c>
      <c r="B214" s="395" t="s">
        <v>501</v>
      </c>
      <c r="C214" s="393" t="s">
        <v>221</v>
      </c>
      <c r="D214" s="222" t="s">
        <v>76</v>
      </c>
      <c r="E214" s="392">
        <v>2</v>
      </c>
      <c r="F214" s="212" t="s">
        <v>116</v>
      </c>
      <c r="G214" s="212" t="s">
        <v>756</v>
      </c>
      <c r="H214" s="213" t="s">
        <v>4</v>
      </c>
      <c r="I214" s="213" t="s">
        <v>3</v>
      </c>
      <c r="J214" s="213">
        <f>IF(OR(ISBLANK($H214),ISBLANK($I214)),"",INDEX('Formules - méthode de cotation'!$G$23:$J$26,MATCH($H214,'Formules - méthode de cotation'!$F$23:$F$26,0),MATCH($I214,'Formules - méthode de cotation'!$G$27:$J$27,0)))</f>
        <v>3</v>
      </c>
      <c r="K214" s="82" t="s">
        <v>761</v>
      </c>
      <c r="L214" s="213">
        <v>-3</v>
      </c>
      <c r="M214" s="70">
        <f t="shared" si="25"/>
        <v>0</v>
      </c>
      <c r="N214" s="68" t="s">
        <v>900</v>
      </c>
      <c r="O214" s="212" t="s">
        <v>694</v>
      </c>
      <c r="P214" s="212">
        <v>2024</v>
      </c>
      <c r="Q214" s="212">
        <v>0</v>
      </c>
      <c r="R214" s="213">
        <v>0</v>
      </c>
      <c r="S214" s="166">
        <f t="shared" si="27"/>
        <v>0</v>
      </c>
    </row>
    <row r="215" spans="1:19" s="154" customFormat="1" ht="131.25" x14ac:dyDescent="0.4">
      <c r="A215" s="436"/>
      <c r="B215" s="395"/>
      <c r="C215" s="393"/>
      <c r="D215" s="222" t="s">
        <v>71</v>
      </c>
      <c r="E215" s="392"/>
      <c r="F215" s="212" t="s">
        <v>112</v>
      </c>
      <c r="G215" s="212" t="s">
        <v>757</v>
      </c>
      <c r="H215" s="213" t="s">
        <v>4</v>
      </c>
      <c r="I215" s="213" t="s">
        <v>3</v>
      </c>
      <c r="J215" s="213">
        <f>IF(OR(ISBLANK($H215),ISBLANK($I215)),"",INDEX('Formules - méthode de cotation'!$G$23:$J$26,MATCH($H215,'Formules - méthode de cotation'!$F$23:$F$26,0),MATCH($I215,'Formules - méthode de cotation'!$G$27:$J$27,0)))</f>
        <v>3</v>
      </c>
      <c r="K215" s="82" t="s">
        <v>761</v>
      </c>
      <c r="L215" s="213">
        <v>-3</v>
      </c>
      <c r="M215" s="70">
        <f t="shared" si="25"/>
        <v>0</v>
      </c>
      <c r="N215" s="68" t="s">
        <v>900</v>
      </c>
      <c r="O215" s="212" t="s">
        <v>694</v>
      </c>
      <c r="P215" s="212">
        <v>2024</v>
      </c>
      <c r="Q215" s="212">
        <v>0</v>
      </c>
      <c r="R215" s="213">
        <v>0</v>
      </c>
      <c r="S215" s="166">
        <f t="shared" si="27"/>
        <v>0</v>
      </c>
    </row>
    <row r="216" spans="1:19" s="154" customFormat="1" ht="236.25" x14ac:dyDescent="0.4">
      <c r="A216" s="436"/>
      <c r="B216" s="395"/>
      <c r="C216" s="393"/>
      <c r="D216" s="222" t="s">
        <v>78</v>
      </c>
      <c r="E216" s="392"/>
      <c r="F216" s="212" t="s">
        <v>144</v>
      </c>
      <c r="G216" s="212" t="s">
        <v>758</v>
      </c>
      <c r="H216" s="213" t="s">
        <v>2</v>
      </c>
      <c r="I216" s="213" t="s">
        <v>5</v>
      </c>
      <c r="J216" s="213">
        <f>IF(OR(ISBLANK($H216),ISBLANK($I216)),"",INDEX('Formules - méthode de cotation'!$G$23:$J$26,MATCH($H216,'Formules - méthode de cotation'!$F$23:$F$26,0),MATCH($I216,'Formules - méthode de cotation'!$G$27:$J$27,0)))</f>
        <v>3</v>
      </c>
      <c r="K216" s="82" t="s">
        <v>762</v>
      </c>
      <c r="L216" s="213">
        <v>-3</v>
      </c>
      <c r="M216" s="70">
        <f t="shared" si="25"/>
        <v>0</v>
      </c>
      <c r="N216" s="68" t="s">
        <v>900</v>
      </c>
      <c r="O216" s="212" t="s">
        <v>694</v>
      </c>
      <c r="P216" s="212">
        <v>2024</v>
      </c>
      <c r="Q216" s="212">
        <v>0</v>
      </c>
      <c r="R216" s="213">
        <v>0</v>
      </c>
      <c r="S216" s="166">
        <f t="shared" si="27"/>
        <v>0</v>
      </c>
    </row>
    <row r="217" spans="1:19" s="154" customFormat="1" ht="183.75" x14ac:dyDescent="0.4">
      <c r="A217" s="436"/>
      <c r="B217" s="395"/>
      <c r="C217" s="393"/>
      <c r="D217" s="222" t="s">
        <v>74</v>
      </c>
      <c r="E217" s="392"/>
      <c r="F217" s="212" t="s">
        <v>114</v>
      </c>
      <c r="G217" s="212" t="s">
        <v>759</v>
      </c>
      <c r="H217" s="213" t="s">
        <v>2</v>
      </c>
      <c r="I217" s="213" t="s">
        <v>5</v>
      </c>
      <c r="J217" s="213">
        <f>IF(OR(ISBLANK($H217),ISBLANK($I217)),"",INDEX('Formules - méthode de cotation'!$G$23:$J$26,MATCH($H217,'Formules - méthode de cotation'!$F$23:$F$26,0),MATCH($I217,'Formules - méthode de cotation'!$G$27:$J$27,0)))</f>
        <v>3</v>
      </c>
      <c r="K217" s="82" t="s">
        <v>763</v>
      </c>
      <c r="L217" s="213">
        <v>-3</v>
      </c>
      <c r="M217" s="70">
        <f t="shared" si="25"/>
        <v>0</v>
      </c>
      <c r="N217" s="68" t="s">
        <v>900</v>
      </c>
      <c r="O217" s="212" t="s">
        <v>694</v>
      </c>
      <c r="P217" s="212">
        <v>2024</v>
      </c>
      <c r="Q217" s="212">
        <v>0</v>
      </c>
      <c r="R217" s="213">
        <v>0</v>
      </c>
      <c r="S217" s="166">
        <f t="shared" si="27"/>
        <v>0</v>
      </c>
    </row>
    <row r="218" spans="1:19" s="154" customFormat="1" ht="171" customHeight="1" x14ac:dyDescent="0.4">
      <c r="A218" s="436"/>
      <c r="B218" s="395"/>
      <c r="C218" s="393"/>
      <c r="D218" s="222" t="s">
        <v>89</v>
      </c>
      <c r="E218" s="392"/>
      <c r="F218" s="212" t="s">
        <v>134</v>
      </c>
      <c r="G218" s="212" t="s">
        <v>760</v>
      </c>
      <c r="H218" s="213" t="s">
        <v>2</v>
      </c>
      <c r="I218" s="213" t="s">
        <v>7</v>
      </c>
      <c r="J218" s="213">
        <f>IF(OR(ISBLANK($H218),ISBLANK($I218)),"",INDEX('Formules - méthode de cotation'!$G$23:$J$26,MATCH($H218,'Formules - méthode de cotation'!$F$23:$F$26,0),MATCH($I218,'Formules - méthode de cotation'!$G$27:$J$27,0)))</f>
        <v>2</v>
      </c>
      <c r="K218" s="82" t="s">
        <v>764</v>
      </c>
      <c r="L218" s="213">
        <v>-1</v>
      </c>
      <c r="M218" s="70">
        <f t="shared" si="25"/>
        <v>1</v>
      </c>
      <c r="N218" s="68" t="s">
        <v>765</v>
      </c>
      <c r="O218" s="212" t="s">
        <v>694</v>
      </c>
      <c r="P218" s="212">
        <v>2024</v>
      </c>
      <c r="Q218" s="212"/>
      <c r="R218" s="213">
        <v>-1</v>
      </c>
      <c r="S218" s="166">
        <f t="shared" si="27"/>
        <v>0</v>
      </c>
    </row>
    <row r="219" spans="1:19" s="154" customFormat="1" ht="78.75" x14ac:dyDescent="0.4">
      <c r="A219" s="436" t="s">
        <v>167</v>
      </c>
      <c r="B219" s="395" t="s">
        <v>20</v>
      </c>
      <c r="C219" s="393" t="s">
        <v>284</v>
      </c>
      <c r="D219" s="222" t="s">
        <v>70</v>
      </c>
      <c r="E219" s="392">
        <v>7</v>
      </c>
      <c r="F219" s="212" t="s">
        <v>111</v>
      </c>
      <c r="G219" s="212" t="s">
        <v>558</v>
      </c>
      <c r="H219" s="213" t="s">
        <v>6</v>
      </c>
      <c r="I219" s="213" t="s">
        <v>3</v>
      </c>
      <c r="J219" s="213">
        <f>IF(OR(ISBLANK($H219),ISBLANK($I219)),"",INDEX('Formules - méthode de cotation'!$G$23:$J$26,MATCH($H219,'Formules - méthode de cotation'!$F$23:$F$26,0),MATCH($I219,'Formules - méthode de cotation'!$G$27:$J$27,0)))</f>
        <v>2</v>
      </c>
      <c r="K219" s="82" t="s">
        <v>566</v>
      </c>
      <c r="L219" s="213">
        <v>-1</v>
      </c>
      <c r="M219" s="70">
        <f t="shared" si="25"/>
        <v>1</v>
      </c>
      <c r="N219" s="83" t="s">
        <v>575</v>
      </c>
      <c r="O219" s="214" t="s">
        <v>689</v>
      </c>
      <c r="P219" s="214" t="s">
        <v>581</v>
      </c>
      <c r="Q219" s="211">
        <v>0</v>
      </c>
      <c r="R219" s="213">
        <v>-1</v>
      </c>
      <c r="S219" s="166">
        <f t="shared" si="27"/>
        <v>0</v>
      </c>
    </row>
    <row r="220" spans="1:19" s="154" customFormat="1" ht="78.75" x14ac:dyDescent="0.4">
      <c r="A220" s="436"/>
      <c r="B220" s="395"/>
      <c r="C220" s="393"/>
      <c r="D220" s="222" t="s">
        <v>71</v>
      </c>
      <c r="E220" s="392"/>
      <c r="F220" s="212" t="s">
        <v>112</v>
      </c>
      <c r="G220" s="212" t="s">
        <v>559</v>
      </c>
      <c r="H220" s="213" t="s">
        <v>2</v>
      </c>
      <c r="I220" s="213" t="s">
        <v>1</v>
      </c>
      <c r="J220" s="213">
        <f>IF(OR(ISBLANK($H220),ISBLANK($I220)),"",INDEX('Formules - méthode de cotation'!$G$23:$J$26,MATCH($H220,'Formules - méthode de cotation'!$F$23:$F$26,0),MATCH($I220,'Formules - méthode de cotation'!$G$27:$J$27,0)))</f>
        <v>4</v>
      </c>
      <c r="K220" s="83" t="s">
        <v>567</v>
      </c>
      <c r="L220" s="213">
        <v>-2</v>
      </c>
      <c r="M220" s="70">
        <f t="shared" si="25"/>
        <v>2</v>
      </c>
      <c r="N220" s="83" t="s">
        <v>576</v>
      </c>
      <c r="O220" s="214" t="s">
        <v>689</v>
      </c>
      <c r="P220" s="214" t="s">
        <v>581</v>
      </c>
      <c r="Q220" s="211">
        <v>100</v>
      </c>
      <c r="R220" s="213">
        <v>-1</v>
      </c>
      <c r="S220" s="166">
        <f t="shared" si="27"/>
        <v>1</v>
      </c>
    </row>
    <row r="221" spans="1:19" s="154" customFormat="1" ht="52.5" x14ac:dyDescent="0.4">
      <c r="A221" s="436"/>
      <c r="B221" s="395"/>
      <c r="C221" s="393"/>
      <c r="D221" s="222" t="s">
        <v>74</v>
      </c>
      <c r="E221" s="392"/>
      <c r="F221" s="212" t="s">
        <v>114</v>
      </c>
      <c r="G221" s="212" t="s">
        <v>560</v>
      </c>
      <c r="H221" s="213" t="s">
        <v>4</v>
      </c>
      <c r="I221" s="213" t="s">
        <v>1</v>
      </c>
      <c r="J221" s="213">
        <f>IF(OR(ISBLANK($H221),ISBLANK($I221)),"",INDEX('Formules - méthode de cotation'!$G$23:$J$26,MATCH($H221,'Formules - méthode de cotation'!$F$23:$F$26,0),MATCH($I221,'Formules - méthode de cotation'!$G$27:$J$27,0)))</f>
        <v>3</v>
      </c>
      <c r="K221" s="68" t="s">
        <v>568</v>
      </c>
      <c r="L221" s="213">
        <v>-2</v>
      </c>
      <c r="M221" s="70">
        <f t="shared" si="25"/>
        <v>1</v>
      </c>
      <c r="N221" s="68" t="s">
        <v>900</v>
      </c>
      <c r="O221" s="212"/>
      <c r="P221" s="213"/>
      <c r="Q221" s="212">
        <v>0</v>
      </c>
      <c r="R221" s="213">
        <v>0</v>
      </c>
      <c r="S221" s="166">
        <f t="shared" si="27"/>
        <v>1</v>
      </c>
    </row>
    <row r="222" spans="1:19" s="154" customFormat="1" ht="78.75" x14ac:dyDescent="0.4">
      <c r="A222" s="436"/>
      <c r="B222" s="395"/>
      <c r="C222" s="393"/>
      <c r="D222" s="222" t="s">
        <v>85</v>
      </c>
      <c r="E222" s="392"/>
      <c r="F222" s="212" t="s">
        <v>126</v>
      </c>
      <c r="G222" s="212" t="s">
        <v>564</v>
      </c>
      <c r="H222" s="213" t="s">
        <v>2</v>
      </c>
      <c r="I222" s="213" t="s">
        <v>3</v>
      </c>
      <c r="J222" s="213">
        <f>IF(OR(ISBLANK($H222),ISBLANK($I222)),"",INDEX('Formules - méthode de cotation'!$G$23:$J$26,MATCH($H222,'Formules - méthode de cotation'!$F$23:$F$26,0),MATCH($I222,'Formules - méthode de cotation'!$G$27:$J$27,0)))</f>
        <v>4</v>
      </c>
      <c r="K222" s="68" t="s">
        <v>569</v>
      </c>
      <c r="L222" s="213">
        <v>-2</v>
      </c>
      <c r="M222" s="70">
        <f t="shared" si="25"/>
        <v>2</v>
      </c>
      <c r="N222" s="68" t="s">
        <v>579</v>
      </c>
      <c r="O222" s="214" t="s">
        <v>689</v>
      </c>
      <c r="P222" s="212" t="s">
        <v>516</v>
      </c>
      <c r="Q222" s="212"/>
      <c r="R222" s="213">
        <v>0</v>
      </c>
      <c r="S222" s="166">
        <f t="shared" si="27"/>
        <v>2</v>
      </c>
    </row>
    <row r="223" spans="1:19" s="154" customFormat="1" ht="78.75" x14ac:dyDescent="0.4">
      <c r="A223" s="436"/>
      <c r="B223" s="395"/>
      <c r="C223" s="393"/>
      <c r="D223" s="222" t="s">
        <v>93</v>
      </c>
      <c r="E223" s="392"/>
      <c r="F223" s="212" t="s">
        <v>127</v>
      </c>
      <c r="G223" s="212" t="s">
        <v>561</v>
      </c>
      <c r="H223" s="213" t="s">
        <v>2</v>
      </c>
      <c r="I223" s="213" t="s">
        <v>1</v>
      </c>
      <c r="J223" s="213">
        <f>IF(OR(ISBLANK($H223),ISBLANK($I223)),"",INDEX('Formules - méthode de cotation'!$G$23:$J$26,MATCH($H223,'Formules - méthode de cotation'!$F$23:$F$26,0),MATCH($I223,'Formules - méthode de cotation'!$G$27:$J$27,0)))</f>
        <v>4</v>
      </c>
      <c r="K223" s="68" t="s">
        <v>570</v>
      </c>
      <c r="L223" s="213">
        <v>-1</v>
      </c>
      <c r="M223" s="70">
        <f t="shared" si="25"/>
        <v>3</v>
      </c>
      <c r="N223" s="102" t="s">
        <v>580</v>
      </c>
      <c r="O223" s="214" t="s">
        <v>689</v>
      </c>
      <c r="P223" s="212" t="s">
        <v>516</v>
      </c>
      <c r="Q223" s="212">
        <v>0</v>
      </c>
      <c r="R223" s="213">
        <v>-1</v>
      </c>
      <c r="S223" s="166">
        <f t="shared" si="27"/>
        <v>2</v>
      </c>
    </row>
    <row r="224" spans="1:19" s="154" customFormat="1" ht="78.75" x14ac:dyDescent="0.4">
      <c r="A224" s="436"/>
      <c r="B224" s="395"/>
      <c r="C224" s="393"/>
      <c r="D224" s="222" t="s">
        <v>78</v>
      </c>
      <c r="E224" s="392">
        <v>23</v>
      </c>
      <c r="F224" s="212" t="s">
        <v>144</v>
      </c>
      <c r="G224" s="212" t="s">
        <v>563</v>
      </c>
      <c r="H224" s="213" t="s">
        <v>4</v>
      </c>
      <c r="I224" s="213" t="s">
        <v>1</v>
      </c>
      <c r="J224" s="213">
        <f>IF(OR(ISBLANK($H224),ISBLANK($I224)),"",INDEX('Formules - méthode de cotation'!$G$23:$J$26,MATCH($H224,'Formules - méthode de cotation'!$F$23:$F$26,0),MATCH($I224,'Formules - méthode de cotation'!$G$27:$J$27,0)))</f>
        <v>3</v>
      </c>
      <c r="K224" s="83" t="s">
        <v>574</v>
      </c>
      <c r="L224" s="213">
        <v>-2</v>
      </c>
      <c r="M224" s="70">
        <f t="shared" si="25"/>
        <v>1</v>
      </c>
      <c r="N224" s="68" t="s">
        <v>577</v>
      </c>
      <c r="O224" s="214" t="s">
        <v>689</v>
      </c>
      <c r="P224" s="212" t="s">
        <v>355</v>
      </c>
      <c r="Q224" s="212"/>
      <c r="R224" s="213">
        <v>-1</v>
      </c>
      <c r="S224" s="166">
        <f t="shared" si="27"/>
        <v>0</v>
      </c>
    </row>
    <row r="225" spans="1:19" s="154" customFormat="1" ht="76.5" customHeight="1" x14ac:dyDescent="0.4">
      <c r="A225" s="436"/>
      <c r="B225" s="395"/>
      <c r="C225" s="393"/>
      <c r="D225" s="222" t="s">
        <v>108</v>
      </c>
      <c r="E225" s="392"/>
      <c r="F225" s="212" t="s">
        <v>118</v>
      </c>
      <c r="G225" s="212" t="s">
        <v>565</v>
      </c>
      <c r="H225" s="213" t="s">
        <v>4</v>
      </c>
      <c r="I225" s="213" t="s">
        <v>1</v>
      </c>
      <c r="J225" s="213">
        <f>IF(OR(ISBLANK($H225),ISBLANK($I225)),"",INDEX('Formules - méthode de cotation'!$G$23:$J$26,MATCH($H225,'Formules - méthode de cotation'!$F$23:$F$26,0),MATCH($I225,'Formules - méthode de cotation'!$G$27:$J$27,0)))</f>
        <v>3</v>
      </c>
      <c r="K225" s="87" t="s">
        <v>573</v>
      </c>
      <c r="L225" s="213">
        <v>-1</v>
      </c>
      <c r="M225" s="70">
        <f t="shared" si="25"/>
        <v>2</v>
      </c>
      <c r="N225" s="83" t="s">
        <v>578</v>
      </c>
      <c r="O225" s="214" t="s">
        <v>687</v>
      </c>
      <c r="P225" s="214" t="s">
        <v>516</v>
      </c>
      <c r="Q225" s="211">
        <v>1000</v>
      </c>
      <c r="R225" s="213">
        <v>-1</v>
      </c>
      <c r="S225" s="166">
        <f t="shared" si="27"/>
        <v>1</v>
      </c>
    </row>
    <row r="226" spans="1:19" s="154" customFormat="1" ht="120" customHeight="1" x14ac:dyDescent="0.4">
      <c r="A226" s="436"/>
      <c r="B226" s="395"/>
      <c r="C226" s="393"/>
      <c r="D226" s="222" t="s">
        <v>82</v>
      </c>
      <c r="E226" s="392"/>
      <c r="F226" s="212" t="s">
        <v>121</v>
      </c>
      <c r="G226" s="212" t="s">
        <v>521</v>
      </c>
      <c r="H226" s="213" t="s">
        <v>2</v>
      </c>
      <c r="I226" s="213" t="s">
        <v>5</v>
      </c>
      <c r="J226" s="213">
        <f>IF(OR(ISBLANK($H226),ISBLANK($I226)),"",INDEX('Formules - méthode de cotation'!$G$23:$J$26,MATCH($H226,'Formules - méthode de cotation'!$F$23:$F$26,0),MATCH($I226,'Formules - méthode de cotation'!$G$27:$J$27,0)))</f>
        <v>3</v>
      </c>
      <c r="K226" s="68" t="s">
        <v>572</v>
      </c>
      <c r="L226" s="213">
        <v>-3</v>
      </c>
      <c r="M226" s="70">
        <f t="shared" si="25"/>
        <v>0</v>
      </c>
      <c r="N226" s="68" t="s">
        <v>900</v>
      </c>
      <c r="O226" s="212"/>
      <c r="P226" s="213"/>
      <c r="Q226" s="212">
        <v>0</v>
      </c>
      <c r="R226" s="213">
        <v>0</v>
      </c>
      <c r="S226" s="166">
        <f t="shared" si="27"/>
        <v>0</v>
      </c>
    </row>
    <row r="227" spans="1:19" s="154" customFormat="1" ht="66" customHeight="1" x14ac:dyDescent="0.4">
      <c r="A227" s="436"/>
      <c r="B227" s="395"/>
      <c r="C227" s="393"/>
      <c r="D227" s="222" t="s">
        <v>80</v>
      </c>
      <c r="E227" s="392"/>
      <c r="F227" s="212" t="s">
        <v>119</v>
      </c>
      <c r="G227" s="212" t="s">
        <v>562</v>
      </c>
      <c r="H227" s="213" t="s">
        <v>4</v>
      </c>
      <c r="I227" s="213" t="s">
        <v>1</v>
      </c>
      <c r="J227" s="213">
        <f>IF(OR(ISBLANK($H227),ISBLANK($I227)),"",INDEX('Formules - méthode de cotation'!$G$23:$J$26,MATCH($H227,'Formules - méthode de cotation'!$F$23:$F$26,0),MATCH($I227,'Formules - méthode de cotation'!$G$27:$J$27,0)))</f>
        <v>3</v>
      </c>
      <c r="K227" s="68" t="s">
        <v>571</v>
      </c>
      <c r="L227" s="213">
        <v>-2</v>
      </c>
      <c r="M227" s="70">
        <f t="shared" ref="M227:M281" si="33">IF(OR(ISBLANK($I227),ISBLANK($K227)),"",J227+L227)</f>
        <v>1</v>
      </c>
      <c r="N227" s="68" t="s">
        <v>900</v>
      </c>
      <c r="O227" s="212"/>
      <c r="P227" s="213"/>
      <c r="Q227" s="212">
        <v>0</v>
      </c>
      <c r="R227" s="213">
        <v>0</v>
      </c>
      <c r="S227" s="166">
        <f t="shared" si="27"/>
        <v>1</v>
      </c>
    </row>
    <row r="228" spans="1:19" s="154" customFormat="1" ht="112.5" customHeight="1" x14ac:dyDescent="0.4">
      <c r="A228" s="436"/>
      <c r="B228" s="395"/>
      <c r="C228" s="393"/>
      <c r="D228" s="222" t="s">
        <v>87</v>
      </c>
      <c r="E228" s="392"/>
      <c r="F228" s="212" t="s">
        <v>122</v>
      </c>
      <c r="G228" s="212"/>
      <c r="H228" s="213" t="s">
        <v>4</v>
      </c>
      <c r="I228" s="213" t="s">
        <v>1</v>
      </c>
      <c r="J228" s="213">
        <f>IF(OR(ISBLANK($H228),ISBLANK($I228)),"",INDEX('Formules - méthode de cotation'!$G$23:$J$26,MATCH($H228,'Formules - méthode de cotation'!$F$23:$F$26,0),MATCH($I228,'Formules - méthode de cotation'!$G$27:$J$27,0)))</f>
        <v>3</v>
      </c>
      <c r="K228" s="68" t="s">
        <v>582</v>
      </c>
      <c r="L228" s="213">
        <v>-1</v>
      </c>
      <c r="M228" s="70">
        <f t="shared" si="33"/>
        <v>2</v>
      </c>
      <c r="N228" s="68" t="s">
        <v>235</v>
      </c>
      <c r="O228" s="214" t="s">
        <v>688</v>
      </c>
      <c r="P228" s="214" t="s">
        <v>355</v>
      </c>
      <c r="Q228" s="211">
        <v>0</v>
      </c>
      <c r="R228" s="213">
        <v>-1</v>
      </c>
      <c r="S228" s="166">
        <f t="shared" si="27"/>
        <v>1</v>
      </c>
    </row>
    <row r="229" spans="1:19" s="154" customFormat="1" ht="153" customHeight="1" x14ac:dyDescent="0.4">
      <c r="A229" s="436" t="s">
        <v>168</v>
      </c>
      <c r="B229" s="395" t="s">
        <v>444</v>
      </c>
      <c r="C229" s="393" t="s">
        <v>284</v>
      </c>
      <c r="D229" s="222" t="s">
        <v>83</v>
      </c>
      <c r="E229" s="392">
        <v>13</v>
      </c>
      <c r="F229" s="212" t="s">
        <v>119</v>
      </c>
      <c r="G229" s="214" t="s">
        <v>583</v>
      </c>
      <c r="H229" s="213" t="s">
        <v>4</v>
      </c>
      <c r="I229" s="213" t="s">
        <v>1</v>
      </c>
      <c r="J229" s="213">
        <f>IF(OR(ISBLANK($H229),ISBLANK($I229)),"",INDEX('Formules - méthode de cotation'!$G$23:$J$26,MATCH($H229,'Formules - méthode de cotation'!$F$23:$F$26,0),MATCH($I229,'Formules - méthode de cotation'!$G$27:$J$27,0)))</f>
        <v>3</v>
      </c>
      <c r="K229" s="83" t="s">
        <v>587</v>
      </c>
      <c r="L229" s="213">
        <v>-2</v>
      </c>
      <c r="M229" s="70">
        <f t="shared" si="33"/>
        <v>1</v>
      </c>
      <c r="N229" s="102" t="s">
        <v>591</v>
      </c>
      <c r="O229" s="212" t="s">
        <v>684</v>
      </c>
      <c r="P229" s="213">
        <v>2024</v>
      </c>
      <c r="Q229" s="212"/>
      <c r="R229" s="213">
        <v>-1</v>
      </c>
      <c r="S229" s="166">
        <f t="shared" ref="S229:S284" si="34">IF(OR(ISBLANK($M229),ISBLANK($R229)),"",M229+R229)</f>
        <v>0</v>
      </c>
    </row>
    <row r="230" spans="1:19" s="154" customFormat="1" ht="86.25" customHeight="1" x14ac:dyDescent="0.4">
      <c r="A230" s="436"/>
      <c r="B230" s="395"/>
      <c r="C230" s="393"/>
      <c r="D230" s="222" t="s">
        <v>87</v>
      </c>
      <c r="E230" s="392"/>
      <c r="F230" s="212" t="s">
        <v>122</v>
      </c>
      <c r="G230" s="220" t="s">
        <v>584</v>
      </c>
      <c r="H230" s="213" t="s">
        <v>6</v>
      </c>
      <c r="I230" s="213" t="s">
        <v>3</v>
      </c>
      <c r="J230" s="213">
        <f>IF(OR(ISBLANK($H230),ISBLANK($I230)),"",INDEX('Formules - méthode de cotation'!$G$23:$J$26,MATCH($H230,'Formules - méthode de cotation'!$F$23:$F$26,0),MATCH($I230,'Formules - méthode de cotation'!$G$27:$J$27,0)))</f>
        <v>2</v>
      </c>
      <c r="K230" s="102" t="s">
        <v>588</v>
      </c>
      <c r="L230" s="213">
        <v>-2</v>
      </c>
      <c r="M230" s="70">
        <f t="shared" si="33"/>
        <v>0</v>
      </c>
      <c r="N230" s="122" t="s">
        <v>916</v>
      </c>
      <c r="O230" s="212" t="s">
        <v>684</v>
      </c>
      <c r="P230" s="213"/>
      <c r="Q230" s="212">
        <v>0</v>
      </c>
      <c r="R230" s="213">
        <v>0</v>
      </c>
      <c r="S230" s="166">
        <f t="shared" si="34"/>
        <v>0</v>
      </c>
    </row>
    <row r="231" spans="1:19" s="154" customFormat="1" ht="105" x14ac:dyDescent="0.4">
      <c r="A231" s="436"/>
      <c r="B231" s="395"/>
      <c r="C231" s="393"/>
      <c r="D231" s="222" t="s">
        <v>151</v>
      </c>
      <c r="E231" s="392"/>
      <c r="F231" s="212" t="s">
        <v>135</v>
      </c>
      <c r="G231" s="220" t="s">
        <v>585</v>
      </c>
      <c r="H231" s="213" t="s">
        <v>4</v>
      </c>
      <c r="I231" s="213" t="s">
        <v>1</v>
      </c>
      <c r="J231" s="213">
        <f>IF(OR(ISBLANK($H231),ISBLANK($I231)),"",INDEX('Formules - méthode de cotation'!$G$23:$J$26,MATCH($H231,'Formules - méthode de cotation'!$F$23:$F$26,0),MATCH($I231,'Formules - méthode de cotation'!$G$27:$J$27,0)))</f>
        <v>3</v>
      </c>
      <c r="K231" s="102" t="s">
        <v>589</v>
      </c>
      <c r="L231" s="213">
        <v>-1</v>
      </c>
      <c r="M231" s="70">
        <f t="shared" si="33"/>
        <v>2</v>
      </c>
      <c r="N231" s="122" t="s">
        <v>916</v>
      </c>
      <c r="O231" s="212" t="s">
        <v>684</v>
      </c>
      <c r="P231" s="213"/>
      <c r="Q231" s="212">
        <v>0</v>
      </c>
      <c r="R231" s="213">
        <v>0</v>
      </c>
      <c r="S231" s="166">
        <f t="shared" si="34"/>
        <v>2</v>
      </c>
    </row>
    <row r="232" spans="1:19" s="154" customFormat="1" ht="78.75" x14ac:dyDescent="0.4">
      <c r="A232" s="436"/>
      <c r="B232" s="395"/>
      <c r="C232" s="393"/>
      <c r="D232" s="222" t="s">
        <v>153</v>
      </c>
      <c r="E232" s="392"/>
      <c r="F232" s="212" t="s">
        <v>147</v>
      </c>
      <c r="G232" s="220" t="s">
        <v>586</v>
      </c>
      <c r="H232" s="213" t="s">
        <v>0</v>
      </c>
      <c r="I232" s="213" t="s">
        <v>3</v>
      </c>
      <c r="J232" s="213">
        <f>IF(OR(ISBLANK($H232),ISBLANK($I232)),"",INDEX('Formules - méthode de cotation'!$G$23:$J$26,MATCH($H232,'Formules - méthode de cotation'!$F$23:$F$26,0),MATCH($I232,'Formules - méthode de cotation'!$G$27:$J$27,0)))</f>
        <v>4</v>
      </c>
      <c r="K232" s="102" t="s">
        <v>590</v>
      </c>
      <c r="L232" s="213">
        <v>-1</v>
      </c>
      <c r="M232" s="70">
        <f t="shared" si="33"/>
        <v>3</v>
      </c>
      <c r="N232" s="122" t="s">
        <v>916</v>
      </c>
      <c r="O232" s="212" t="s">
        <v>684</v>
      </c>
      <c r="P232" s="213"/>
      <c r="Q232" s="212">
        <v>0</v>
      </c>
      <c r="R232" s="213">
        <v>0</v>
      </c>
      <c r="S232" s="166">
        <f t="shared" si="34"/>
        <v>3</v>
      </c>
    </row>
    <row r="233" spans="1:19" s="154" customFormat="1" ht="393.75" x14ac:dyDescent="0.4">
      <c r="A233" s="318" t="s">
        <v>169</v>
      </c>
      <c r="B233" s="317" t="s">
        <v>26</v>
      </c>
      <c r="C233" s="315" t="s">
        <v>230</v>
      </c>
      <c r="D233" s="319" t="s">
        <v>87</v>
      </c>
      <c r="E233" s="316">
        <v>10</v>
      </c>
      <c r="F233" s="315" t="s">
        <v>122</v>
      </c>
      <c r="G233" s="320" t="s">
        <v>923</v>
      </c>
      <c r="H233" s="317" t="s">
        <v>4</v>
      </c>
      <c r="I233" s="317" t="s">
        <v>3</v>
      </c>
      <c r="J233" s="317">
        <f>IF(OR(ISBLANK($H233),ISBLANK($I233)),"",INDEX('Formules - méthode de cotation'!$G$23:$J$26,MATCH($H233,'Formules - méthode de cotation'!$F$23:$F$26,0),MATCH($I233,'Formules - méthode de cotation'!$G$27:$J$27,0)))</f>
        <v>3</v>
      </c>
      <c r="K233" s="102" t="s">
        <v>924</v>
      </c>
      <c r="L233" s="317">
        <v>-1</v>
      </c>
      <c r="M233" s="70">
        <f t="shared" si="33"/>
        <v>2</v>
      </c>
      <c r="N233" s="122" t="s">
        <v>916</v>
      </c>
      <c r="O233" s="315" t="s">
        <v>925</v>
      </c>
      <c r="P233" s="315"/>
      <c r="Q233" s="315">
        <v>0</v>
      </c>
      <c r="R233" s="317">
        <v>0</v>
      </c>
      <c r="S233" s="166">
        <f t="shared" si="34"/>
        <v>2</v>
      </c>
    </row>
    <row r="234" spans="1:19" s="154" customFormat="1" ht="52.5" x14ac:dyDescent="0.4">
      <c r="A234" s="216" t="s">
        <v>170</v>
      </c>
      <c r="B234" s="213" t="s">
        <v>311</v>
      </c>
      <c r="C234" s="212" t="s">
        <v>284</v>
      </c>
      <c r="D234" s="222" t="s">
        <v>87</v>
      </c>
      <c r="E234" s="211">
        <v>2</v>
      </c>
      <c r="F234" s="212" t="s">
        <v>122</v>
      </c>
      <c r="G234" s="212" t="s">
        <v>442</v>
      </c>
      <c r="H234" s="213" t="s">
        <v>6</v>
      </c>
      <c r="I234" s="213" t="s">
        <v>5</v>
      </c>
      <c r="J234" s="213">
        <f>IF(OR(ISBLANK($H234),ISBLANK($I234)),"",INDEX('Formules - méthode de cotation'!$G$23:$J$26,MATCH($H234,'Formules - méthode de cotation'!$F$23:$F$26,0),MATCH($I234,'Formules - méthode de cotation'!$G$27:$J$27,0)))</f>
        <v>2</v>
      </c>
      <c r="K234" s="82" t="s">
        <v>443</v>
      </c>
      <c r="L234" s="213">
        <v>-1</v>
      </c>
      <c r="M234" s="70">
        <f t="shared" si="33"/>
        <v>1</v>
      </c>
      <c r="N234" s="87" t="s">
        <v>900</v>
      </c>
      <c r="O234" s="212" t="s">
        <v>308</v>
      </c>
      <c r="P234" s="213">
        <v>2024</v>
      </c>
      <c r="Q234" s="212">
        <v>0</v>
      </c>
      <c r="R234" s="213">
        <v>0</v>
      </c>
      <c r="S234" s="166">
        <f t="shared" si="34"/>
        <v>1</v>
      </c>
    </row>
    <row r="235" spans="1:19" s="154" customFormat="1" ht="179.25" customHeight="1" x14ac:dyDescent="0.4">
      <c r="A235" s="436" t="s">
        <v>69</v>
      </c>
      <c r="B235" s="392" t="s">
        <v>501</v>
      </c>
      <c r="C235" s="396" t="s">
        <v>221</v>
      </c>
      <c r="D235" s="222" t="s">
        <v>82</v>
      </c>
      <c r="E235" s="392">
        <v>2</v>
      </c>
      <c r="F235" s="212" t="s">
        <v>121</v>
      </c>
      <c r="G235" s="178" t="s">
        <v>787</v>
      </c>
      <c r="H235" s="213" t="s">
        <v>4</v>
      </c>
      <c r="I235" s="213" t="s">
        <v>5</v>
      </c>
      <c r="J235" s="213">
        <f>IF(OR(ISBLANK($H235),ISBLANK($I235)),"",INDEX('Formules - méthode de cotation'!$G$23:$J$26,MATCH($H235,'Formules - méthode de cotation'!$F$23:$F$26,0),MATCH($I235,'Formules - méthode de cotation'!$G$27:$J$27,0)))</f>
        <v>2</v>
      </c>
      <c r="K235" s="179" t="s">
        <v>796</v>
      </c>
      <c r="L235" s="213">
        <v>-3</v>
      </c>
      <c r="M235" s="70">
        <f t="shared" si="33"/>
        <v>-1</v>
      </c>
      <c r="N235" s="179" t="s">
        <v>754</v>
      </c>
      <c r="O235" s="177" t="s">
        <v>694</v>
      </c>
      <c r="P235" s="178">
        <v>2024</v>
      </c>
      <c r="Q235" s="178"/>
      <c r="R235" s="213"/>
      <c r="S235" s="166" t="str">
        <f t="shared" si="34"/>
        <v/>
      </c>
    </row>
    <row r="236" spans="1:19" s="154" customFormat="1" ht="168.75" customHeight="1" x14ac:dyDescent="0.4">
      <c r="A236" s="436"/>
      <c r="B236" s="392"/>
      <c r="C236" s="396"/>
      <c r="D236" s="222" t="s">
        <v>80</v>
      </c>
      <c r="E236" s="392"/>
      <c r="F236" s="212" t="s">
        <v>119</v>
      </c>
      <c r="G236" s="178" t="s">
        <v>788</v>
      </c>
      <c r="H236" s="213" t="s">
        <v>4</v>
      </c>
      <c r="I236" s="213" t="s">
        <v>3</v>
      </c>
      <c r="J236" s="213">
        <f>IF(OR(ISBLANK($H236),ISBLANK($I236)),"",INDEX('Formules - méthode de cotation'!$G$23:$J$26,MATCH($H236,'Formules - méthode de cotation'!$F$23:$F$26,0),MATCH($I236,'Formules - méthode de cotation'!$G$27:$J$27,0)))</f>
        <v>3</v>
      </c>
      <c r="K236" s="179" t="s">
        <v>796</v>
      </c>
      <c r="L236" s="213">
        <v>-3</v>
      </c>
      <c r="M236" s="70">
        <f t="shared" si="33"/>
        <v>0</v>
      </c>
      <c r="N236" s="179" t="s">
        <v>786</v>
      </c>
      <c r="O236" s="177" t="s">
        <v>694</v>
      </c>
      <c r="P236" s="178">
        <v>2024</v>
      </c>
      <c r="Q236" s="178"/>
      <c r="R236" s="213"/>
      <c r="S236" s="166" t="str">
        <f t="shared" si="34"/>
        <v/>
      </c>
    </row>
    <row r="237" spans="1:19" s="154" customFormat="1" ht="236.25" x14ac:dyDescent="0.4">
      <c r="A237" s="436"/>
      <c r="B237" s="392"/>
      <c r="C237" s="396"/>
      <c r="D237" s="222" t="s">
        <v>78</v>
      </c>
      <c r="E237" s="392"/>
      <c r="F237" s="212" t="s">
        <v>144</v>
      </c>
      <c r="G237" s="178" t="s">
        <v>789</v>
      </c>
      <c r="H237" s="213" t="s">
        <v>0</v>
      </c>
      <c r="I237" s="213" t="s">
        <v>7</v>
      </c>
      <c r="J237" s="213">
        <f>IF(OR(ISBLANK($H237),ISBLANK($I237)),"",INDEX('Formules - méthode de cotation'!$G$23:$J$26,MATCH($H237,'Formules - méthode de cotation'!$F$23:$F$26,0),MATCH($I237,'Formules - méthode de cotation'!$G$27:$J$27,0)))</f>
        <v>3</v>
      </c>
      <c r="K237" s="179" t="s">
        <v>797</v>
      </c>
      <c r="L237" s="213">
        <v>-3</v>
      </c>
      <c r="M237" s="70">
        <f t="shared" si="33"/>
        <v>0</v>
      </c>
      <c r="N237" s="179" t="s">
        <v>754</v>
      </c>
      <c r="O237" s="177" t="s">
        <v>694</v>
      </c>
      <c r="P237" s="178">
        <v>2024</v>
      </c>
      <c r="Q237" s="178"/>
      <c r="R237" s="213">
        <v>0</v>
      </c>
      <c r="S237" s="166">
        <f t="shared" si="34"/>
        <v>0</v>
      </c>
    </row>
    <row r="238" spans="1:19" s="154" customFormat="1" ht="131.25" x14ac:dyDescent="0.4">
      <c r="A238" s="436"/>
      <c r="B238" s="392"/>
      <c r="C238" s="396"/>
      <c r="D238" s="222" t="s">
        <v>84</v>
      </c>
      <c r="E238" s="392"/>
      <c r="F238" s="212" t="s">
        <v>136</v>
      </c>
      <c r="G238" s="178" t="s">
        <v>790</v>
      </c>
      <c r="H238" s="213" t="s">
        <v>4</v>
      </c>
      <c r="I238" s="213" t="s">
        <v>5</v>
      </c>
      <c r="J238" s="213">
        <f>IF(OR(ISBLANK($H238),ISBLANK($I238)),"",INDEX('Formules - méthode de cotation'!$G$23:$J$26,MATCH($H238,'Formules - méthode de cotation'!$F$23:$F$26,0),MATCH($I238,'Formules - méthode de cotation'!$G$27:$J$27,0)))</f>
        <v>2</v>
      </c>
      <c r="K238" s="179" t="s">
        <v>798</v>
      </c>
      <c r="L238" s="213">
        <v>-3</v>
      </c>
      <c r="M238" s="70">
        <f t="shared" si="33"/>
        <v>-1</v>
      </c>
      <c r="N238" s="179" t="s">
        <v>794</v>
      </c>
      <c r="O238" s="177" t="s">
        <v>694</v>
      </c>
      <c r="P238" s="178">
        <v>2024</v>
      </c>
      <c r="Q238" s="178"/>
      <c r="R238" s="213">
        <v>0</v>
      </c>
      <c r="S238" s="166">
        <f t="shared" si="34"/>
        <v>-1</v>
      </c>
    </row>
    <row r="239" spans="1:19" s="154" customFormat="1" ht="157.5" x14ac:dyDescent="0.4">
      <c r="A239" s="436"/>
      <c r="B239" s="392"/>
      <c r="C239" s="396"/>
      <c r="D239" s="222" t="s">
        <v>70</v>
      </c>
      <c r="E239" s="392"/>
      <c r="F239" s="212" t="s">
        <v>111</v>
      </c>
      <c r="G239" s="178" t="s">
        <v>791</v>
      </c>
      <c r="H239" s="213" t="s">
        <v>4</v>
      </c>
      <c r="I239" s="213" t="s">
        <v>7</v>
      </c>
      <c r="J239" s="213">
        <f>IF(OR(ISBLANK($H239),ISBLANK($I239)),"",INDEX('Formules - méthode de cotation'!$G$23:$J$26,MATCH($H239,'Formules - méthode de cotation'!$F$23:$F$26,0),MATCH($I239,'Formules - méthode de cotation'!$G$27:$J$27,0)))</f>
        <v>2</v>
      </c>
      <c r="K239" s="102" t="s">
        <v>799</v>
      </c>
      <c r="L239" s="213">
        <v>-3</v>
      </c>
      <c r="M239" s="70">
        <f t="shared" si="33"/>
        <v>-1</v>
      </c>
      <c r="N239" s="179" t="s">
        <v>794</v>
      </c>
      <c r="O239" s="177" t="s">
        <v>694</v>
      </c>
      <c r="P239" s="178">
        <v>2024</v>
      </c>
      <c r="Q239" s="178"/>
      <c r="R239" s="213">
        <v>0</v>
      </c>
      <c r="S239" s="166">
        <f t="shared" si="34"/>
        <v>-1</v>
      </c>
    </row>
    <row r="240" spans="1:19" s="154" customFormat="1" ht="236.25" x14ac:dyDescent="0.4">
      <c r="A240" s="436"/>
      <c r="B240" s="392"/>
      <c r="C240" s="396"/>
      <c r="D240" s="222" t="s">
        <v>85</v>
      </c>
      <c r="E240" s="392"/>
      <c r="F240" s="212" t="s">
        <v>126</v>
      </c>
      <c r="G240" s="178" t="s">
        <v>792</v>
      </c>
      <c r="H240" s="213" t="s">
        <v>0</v>
      </c>
      <c r="I240" s="213" t="s">
        <v>7</v>
      </c>
      <c r="J240" s="213">
        <f>IF(OR(ISBLANK($H240),ISBLANK($I240)),"",INDEX('Formules - méthode de cotation'!$G$23:$J$26,MATCH($H240,'Formules - méthode de cotation'!$F$23:$F$26,0),MATCH($I240,'Formules - méthode de cotation'!$G$27:$J$27,0)))</f>
        <v>3</v>
      </c>
      <c r="K240" s="179" t="s">
        <v>800</v>
      </c>
      <c r="L240" s="213">
        <v>-2</v>
      </c>
      <c r="M240" s="70">
        <f t="shared" si="33"/>
        <v>1</v>
      </c>
      <c r="N240" s="179" t="s">
        <v>794</v>
      </c>
      <c r="O240" s="177" t="s">
        <v>694</v>
      </c>
      <c r="P240" s="178">
        <v>2024</v>
      </c>
      <c r="Q240" s="178"/>
      <c r="R240" s="213">
        <v>-1</v>
      </c>
      <c r="S240" s="166">
        <f t="shared" si="34"/>
        <v>0</v>
      </c>
    </row>
    <row r="241" spans="1:19" s="154" customFormat="1" ht="131.25" x14ac:dyDescent="0.4">
      <c r="A241" s="436"/>
      <c r="B241" s="392"/>
      <c r="C241" s="396"/>
      <c r="D241" s="222" t="s">
        <v>89</v>
      </c>
      <c r="E241" s="392"/>
      <c r="F241" s="212" t="s">
        <v>134</v>
      </c>
      <c r="G241" s="178" t="s">
        <v>793</v>
      </c>
      <c r="H241" s="213" t="s">
        <v>2</v>
      </c>
      <c r="I241" s="213" t="s">
        <v>7</v>
      </c>
      <c r="J241" s="213">
        <f>IF(OR(ISBLANK($H241),ISBLANK($I241)),"",INDEX('Formules - méthode de cotation'!$G$23:$J$26,MATCH($H241,'Formules - méthode de cotation'!$F$23:$F$26,0),MATCH($I241,'Formules - méthode de cotation'!$G$27:$J$27,0)))</f>
        <v>2</v>
      </c>
      <c r="K241" s="179" t="s">
        <v>801</v>
      </c>
      <c r="L241" s="213">
        <v>-1</v>
      </c>
      <c r="M241" s="70">
        <f t="shared" si="33"/>
        <v>1</v>
      </c>
      <c r="N241" s="179" t="s">
        <v>795</v>
      </c>
      <c r="O241" s="177" t="s">
        <v>694</v>
      </c>
      <c r="P241" s="178">
        <v>2024</v>
      </c>
      <c r="Q241" s="178"/>
      <c r="R241" s="213">
        <v>-1</v>
      </c>
      <c r="S241" s="166">
        <f t="shared" si="34"/>
        <v>0</v>
      </c>
    </row>
    <row r="242" spans="1:19" s="154" customFormat="1" ht="131.25" x14ac:dyDescent="0.4">
      <c r="A242" s="437" t="s">
        <v>171</v>
      </c>
      <c r="B242" s="395" t="s">
        <v>24</v>
      </c>
      <c r="C242" s="393" t="s">
        <v>227</v>
      </c>
      <c r="D242" s="112" t="s">
        <v>87</v>
      </c>
      <c r="E242" s="396">
        <v>30</v>
      </c>
      <c r="F242" s="82" t="s">
        <v>122</v>
      </c>
      <c r="G242" s="212" t="s">
        <v>396</v>
      </c>
      <c r="H242" s="76" t="s">
        <v>6</v>
      </c>
      <c r="I242" s="213" t="s">
        <v>5</v>
      </c>
      <c r="J242" s="213">
        <f>IF(OR(ISBLANK($H242),ISBLANK($I242)),"",INDEX('Formules - méthode de cotation'!$G$23:$J$26,MATCH($H242,'Formules - méthode de cotation'!$F$23:$F$26,0),MATCH($I242,'Formules - méthode de cotation'!$G$27:$J$27,0)))</f>
        <v>2</v>
      </c>
      <c r="K242" s="82" t="s">
        <v>397</v>
      </c>
      <c r="L242" s="213">
        <v>-2</v>
      </c>
      <c r="M242" s="70">
        <f t="shared" ref="M242:M247" si="35">IF(OR(ISBLANK($J242),ISBLANK($L242)),"",J242+L242)</f>
        <v>0</v>
      </c>
      <c r="N242" s="87" t="s">
        <v>900</v>
      </c>
      <c r="O242" s="214" t="s">
        <v>683</v>
      </c>
      <c r="P242" s="211">
        <v>2025</v>
      </c>
      <c r="Q242" s="214">
        <v>0</v>
      </c>
      <c r="R242" s="213">
        <v>0</v>
      </c>
      <c r="S242" s="166">
        <f t="shared" si="34"/>
        <v>0</v>
      </c>
    </row>
    <row r="243" spans="1:19" s="154" customFormat="1" ht="105" x14ac:dyDescent="0.4">
      <c r="A243" s="437"/>
      <c r="B243" s="395"/>
      <c r="C243" s="393"/>
      <c r="D243" s="112" t="s">
        <v>92</v>
      </c>
      <c r="E243" s="396"/>
      <c r="F243" s="82" t="s">
        <v>125</v>
      </c>
      <c r="G243" s="393" t="s">
        <v>398</v>
      </c>
      <c r="H243" s="76" t="s">
        <v>0</v>
      </c>
      <c r="I243" s="213" t="s">
        <v>5</v>
      </c>
      <c r="J243" s="213">
        <f>IF(OR(ISBLANK($H243),ISBLANK($I243)),"",INDEX('Formules - méthode de cotation'!$G$23:$J$26,MATCH($H243,'Formules - méthode de cotation'!$F$23:$F$26,0),MATCH($I243,'Formules - méthode de cotation'!$G$27:$J$27,0)))</f>
        <v>3</v>
      </c>
      <c r="K243" s="82" t="s">
        <v>399</v>
      </c>
      <c r="L243" s="213">
        <v>-2</v>
      </c>
      <c r="M243" s="70">
        <f t="shared" si="35"/>
        <v>1</v>
      </c>
      <c r="N243" s="87" t="s">
        <v>900</v>
      </c>
      <c r="O243" s="214" t="s">
        <v>683</v>
      </c>
      <c r="P243" s="211">
        <v>2025</v>
      </c>
      <c r="Q243" s="214">
        <v>0</v>
      </c>
      <c r="R243" s="213">
        <v>0</v>
      </c>
      <c r="S243" s="166">
        <f t="shared" si="34"/>
        <v>1</v>
      </c>
    </row>
    <row r="244" spans="1:19" s="154" customFormat="1" ht="105" x14ac:dyDescent="0.4">
      <c r="A244" s="437"/>
      <c r="B244" s="395"/>
      <c r="C244" s="393"/>
      <c r="D244" s="112" t="s">
        <v>153</v>
      </c>
      <c r="E244" s="396"/>
      <c r="F244" s="82" t="s">
        <v>147</v>
      </c>
      <c r="G244" s="393"/>
      <c r="H244" s="76" t="s">
        <v>2</v>
      </c>
      <c r="I244" s="213" t="s">
        <v>5</v>
      </c>
      <c r="J244" s="213">
        <f>IF(OR(ISBLANK($H244),ISBLANK($I244)),"",INDEX('Formules - méthode de cotation'!$G$23:$J$26,MATCH($H244,'Formules - méthode de cotation'!$F$23:$F$26,0),MATCH($I244,'Formules - méthode de cotation'!$G$27:$J$27,0)))</f>
        <v>3</v>
      </c>
      <c r="K244" s="82" t="s">
        <v>399</v>
      </c>
      <c r="L244" s="213">
        <v>-2</v>
      </c>
      <c r="M244" s="70">
        <f t="shared" si="35"/>
        <v>1</v>
      </c>
      <c r="N244" s="87" t="s">
        <v>900</v>
      </c>
      <c r="O244" s="214" t="s">
        <v>683</v>
      </c>
      <c r="P244" s="211">
        <v>2025</v>
      </c>
      <c r="Q244" s="214">
        <v>0</v>
      </c>
      <c r="R244" s="213">
        <v>0</v>
      </c>
      <c r="S244" s="166">
        <f t="shared" si="34"/>
        <v>1</v>
      </c>
    </row>
    <row r="245" spans="1:19" s="154" customFormat="1" ht="225.6" customHeight="1" x14ac:dyDescent="0.4">
      <c r="A245" s="437"/>
      <c r="B245" s="395" t="s">
        <v>23</v>
      </c>
      <c r="C245" s="393" t="s">
        <v>227</v>
      </c>
      <c r="D245" s="222" t="s">
        <v>132</v>
      </c>
      <c r="E245" s="392">
        <v>11</v>
      </c>
      <c r="F245" s="212" t="s">
        <v>147</v>
      </c>
      <c r="G245" s="212" t="s">
        <v>406</v>
      </c>
      <c r="H245" s="213" t="s">
        <v>0</v>
      </c>
      <c r="I245" s="213" t="s">
        <v>5</v>
      </c>
      <c r="J245" s="213">
        <f>IF(OR(ISBLANK($H245),ISBLANK($I245)),"",INDEX('Formules - méthode de cotation'!$G$23:$J$26,MATCH($H245,'Formules - méthode de cotation'!$F$23:$F$26,0),MATCH($I245,'Formules - méthode de cotation'!$G$27:$J$27,0)))</f>
        <v>3</v>
      </c>
      <c r="K245" s="82" t="s">
        <v>407</v>
      </c>
      <c r="L245" s="213">
        <v>-1</v>
      </c>
      <c r="M245" s="70">
        <f t="shared" si="35"/>
        <v>2</v>
      </c>
      <c r="N245" s="68" t="s">
        <v>408</v>
      </c>
      <c r="O245" s="212" t="s">
        <v>681</v>
      </c>
      <c r="P245" s="147">
        <v>45657</v>
      </c>
      <c r="Q245" s="212"/>
      <c r="R245" s="213">
        <v>-2</v>
      </c>
      <c r="S245" s="166">
        <f t="shared" si="34"/>
        <v>0</v>
      </c>
    </row>
    <row r="246" spans="1:19" s="154" customFormat="1" ht="183.75" customHeight="1" x14ac:dyDescent="0.4">
      <c r="A246" s="437"/>
      <c r="B246" s="395"/>
      <c r="C246" s="393"/>
      <c r="D246" s="458" t="s">
        <v>153</v>
      </c>
      <c r="E246" s="392"/>
      <c r="F246" s="212" t="s">
        <v>147</v>
      </c>
      <c r="G246" s="212" t="s">
        <v>409</v>
      </c>
      <c r="H246" s="213" t="s">
        <v>2</v>
      </c>
      <c r="I246" s="213" t="s">
        <v>5</v>
      </c>
      <c r="J246" s="213">
        <f>IF(OR(ISBLANK($H246),ISBLANK($I246)),"",INDEX('Formules - méthode de cotation'!$G$23:$J$26,MATCH($H246,'Formules - méthode de cotation'!$F$23:$F$26,0),MATCH($I246,'Formules - méthode de cotation'!$G$27:$J$27,0)))</f>
        <v>3</v>
      </c>
      <c r="K246" s="82" t="s">
        <v>407</v>
      </c>
      <c r="L246" s="213">
        <v>-1</v>
      </c>
      <c r="M246" s="70">
        <f t="shared" si="35"/>
        <v>2</v>
      </c>
      <c r="N246" s="68" t="s">
        <v>410</v>
      </c>
      <c r="O246" s="212" t="s">
        <v>681</v>
      </c>
      <c r="P246" s="147">
        <v>45657</v>
      </c>
      <c r="Q246" s="212"/>
      <c r="R246" s="213">
        <v>-1</v>
      </c>
      <c r="S246" s="166">
        <f t="shared" si="34"/>
        <v>1</v>
      </c>
    </row>
    <row r="247" spans="1:19" s="154" customFormat="1" ht="236.25" x14ac:dyDescent="0.4">
      <c r="A247" s="437"/>
      <c r="B247" s="395"/>
      <c r="C247" s="393"/>
      <c r="D247" s="458"/>
      <c r="E247" s="392"/>
      <c r="F247" s="212" t="s">
        <v>125</v>
      </c>
      <c r="G247" s="212" t="s">
        <v>409</v>
      </c>
      <c r="H247" s="213" t="s">
        <v>0</v>
      </c>
      <c r="I247" s="213" t="s">
        <v>5</v>
      </c>
      <c r="J247" s="213">
        <f>IF(OR(ISBLANK($H247),ISBLANK($I247)),"",INDEX('Formules - méthode de cotation'!$G$23:$J$26,MATCH($H247,'Formules - méthode de cotation'!$F$23:$F$26,0),MATCH($I247,'Formules - méthode de cotation'!$G$27:$J$27,0)))</f>
        <v>3</v>
      </c>
      <c r="K247" s="82" t="s">
        <v>411</v>
      </c>
      <c r="L247" s="213">
        <v>-2</v>
      </c>
      <c r="M247" s="70">
        <f t="shared" si="35"/>
        <v>1</v>
      </c>
      <c r="N247" s="68" t="s">
        <v>835</v>
      </c>
      <c r="O247" s="212" t="s">
        <v>681</v>
      </c>
      <c r="P247" s="147">
        <v>45657</v>
      </c>
      <c r="Q247" s="212"/>
      <c r="R247" s="213">
        <v>0</v>
      </c>
      <c r="S247" s="166">
        <f t="shared" si="34"/>
        <v>1</v>
      </c>
    </row>
    <row r="248" spans="1:19" s="154" customFormat="1" ht="52.5" x14ac:dyDescent="0.4">
      <c r="A248" s="437"/>
      <c r="B248" s="395" t="s">
        <v>29</v>
      </c>
      <c r="C248" s="393" t="s">
        <v>603</v>
      </c>
      <c r="D248" s="112" t="s">
        <v>108</v>
      </c>
      <c r="E248" s="457">
        <v>10</v>
      </c>
      <c r="F248" s="212" t="s">
        <v>118</v>
      </c>
      <c r="G248" s="212" t="s">
        <v>617</v>
      </c>
      <c r="H248" s="76" t="s">
        <v>2</v>
      </c>
      <c r="I248" s="212" t="s">
        <v>5</v>
      </c>
      <c r="J248" s="213">
        <f>IF(OR(ISBLANK($H248),ISBLANK($I248)),"",INDEX('Formules - méthode de cotation'!$G$23:$J$26,MATCH($H248,'Formules - méthode de cotation'!$F$23:$F$26,0),MATCH($I248,'Formules - méthode de cotation'!$G$27:$J$27,0)))</f>
        <v>3</v>
      </c>
      <c r="K248" s="83" t="s">
        <v>618</v>
      </c>
      <c r="L248" s="97">
        <v>-1</v>
      </c>
      <c r="M248" s="97">
        <f t="shared" ref="M248:M249" si="36">IF(OR(ISBLANK($I248),ISBLANK($K248)),"",J248+L248)</f>
        <v>2</v>
      </c>
      <c r="N248" s="202" t="s">
        <v>900</v>
      </c>
      <c r="O248" s="220" t="s">
        <v>605</v>
      </c>
      <c r="P248" s="220"/>
      <c r="Q248" s="220">
        <v>0</v>
      </c>
      <c r="R248" s="213">
        <v>0</v>
      </c>
      <c r="S248" s="166">
        <f t="shared" si="34"/>
        <v>2</v>
      </c>
    </row>
    <row r="249" spans="1:19" s="154" customFormat="1" ht="78.75" x14ac:dyDescent="0.4">
      <c r="A249" s="437"/>
      <c r="B249" s="395"/>
      <c r="C249" s="393"/>
      <c r="D249" s="112" t="s">
        <v>87</v>
      </c>
      <c r="E249" s="457"/>
      <c r="F249" s="212" t="s">
        <v>122</v>
      </c>
      <c r="G249" s="212" t="s">
        <v>619</v>
      </c>
      <c r="H249" s="76" t="s">
        <v>4</v>
      </c>
      <c r="I249" s="212" t="s">
        <v>3</v>
      </c>
      <c r="J249" s="213">
        <f>IF(OR(ISBLANK($H249),ISBLANK($I249)),"",INDEX('Formules - méthode de cotation'!$G$23:$J$26,MATCH($H249,'Formules - méthode de cotation'!$F$23:$F$26,0),MATCH($I249,'Formules - méthode de cotation'!$G$27:$J$27,0)))</f>
        <v>3</v>
      </c>
      <c r="K249" s="83" t="s">
        <v>620</v>
      </c>
      <c r="L249" s="97">
        <v>-1</v>
      </c>
      <c r="M249" s="97">
        <f t="shared" si="36"/>
        <v>2</v>
      </c>
      <c r="N249" s="201" t="s">
        <v>606</v>
      </c>
      <c r="O249" s="212" t="s">
        <v>605</v>
      </c>
      <c r="P249" s="212" t="s">
        <v>538</v>
      </c>
      <c r="Q249" s="220">
        <v>0</v>
      </c>
      <c r="R249" s="213">
        <v>0</v>
      </c>
      <c r="S249" s="166">
        <f t="shared" si="34"/>
        <v>2</v>
      </c>
    </row>
    <row r="250" spans="1:19" s="154" customFormat="1" ht="131.25" x14ac:dyDescent="0.4">
      <c r="A250" s="437" t="s">
        <v>171</v>
      </c>
      <c r="B250" s="395" t="s">
        <v>450</v>
      </c>
      <c r="C250" s="393" t="s">
        <v>211</v>
      </c>
      <c r="D250" s="222" t="s">
        <v>132</v>
      </c>
      <c r="E250" s="392">
        <v>18</v>
      </c>
      <c r="F250" s="212" t="s">
        <v>147</v>
      </c>
      <c r="G250" s="393" t="s">
        <v>406</v>
      </c>
      <c r="H250" s="213" t="s">
        <v>0</v>
      </c>
      <c r="I250" s="213" t="s">
        <v>5</v>
      </c>
      <c r="J250" s="213">
        <f>IF(OR(ISBLANK($H250),ISBLANK($I250)),"",INDEX('Formules - méthode de cotation'!$G$23:$J$26,MATCH($H250,'Formules - méthode de cotation'!$F$23:$F$26,0),MATCH($I250,'Formules - méthode de cotation'!$G$27:$J$27,0)))</f>
        <v>3</v>
      </c>
      <c r="K250" s="82" t="s">
        <v>456</v>
      </c>
      <c r="L250" s="213">
        <v>-2</v>
      </c>
      <c r="M250" s="70">
        <f>IF(OR(ISBLANK($I250),ISBLANK($K250)),"",J250+L250)</f>
        <v>1</v>
      </c>
      <c r="N250" s="105"/>
      <c r="O250" s="214"/>
      <c r="P250" s="214"/>
      <c r="Q250" s="212"/>
      <c r="R250" s="213">
        <v>0</v>
      </c>
      <c r="S250" s="166">
        <f>IF(OR(ISBLANK($M250),ISBLANK($R250)),"",M250+R250)</f>
        <v>1</v>
      </c>
    </row>
    <row r="251" spans="1:19" s="154" customFormat="1" ht="105" x14ac:dyDescent="0.4">
      <c r="A251" s="437"/>
      <c r="B251" s="395"/>
      <c r="C251" s="393"/>
      <c r="D251" s="222" t="s">
        <v>108</v>
      </c>
      <c r="E251" s="392"/>
      <c r="F251" s="212" t="s">
        <v>118</v>
      </c>
      <c r="G251" s="393"/>
      <c r="H251" s="213" t="s">
        <v>0</v>
      </c>
      <c r="I251" s="213" t="s">
        <v>5</v>
      </c>
      <c r="J251" s="213">
        <f>IF(OR(ISBLANK($H251),ISBLANK($I251)),"",INDEX('Formules - méthode de cotation'!$G$23:$J$26,MATCH($H251,'Formules - méthode de cotation'!$F$23:$F$26,0),MATCH($I251,'Formules - méthode de cotation'!$G$27:$J$27,0)))</f>
        <v>3</v>
      </c>
      <c r="K251" s="82" t="s">
        <v>458</v>
      </c>
      <c r="L251" s="213">
        <v>-1</v>
      </c>
      <c r="M251" s="70">
        <f>IF(OR(ISBLANK($I251),ISBLANK($K251)),"",J251+L251)</f>
        <v>2</v>
      </c>
      <c r="N251" s="83" t="s">
        <v>828</v>
      </c>
      <c r="O251" s="214" t="s">
        <v>827</v>
      </c>
      <c r="P251" s="214"/>
      <c r="Q251" s="212"/>
      <c r="R251" s="213">
        <v>-1</v>
      </c>
      <c r="S251" s="166">
        <f>IF(OR(ISBLANK($M251),ISBLANK($R251)),"",M251+R251)</f>
        <v>1</v>
      </c>
    </row>
    <row r="252" spans="1:19" s="154" customFormat="1" ht="258.95" customHeight="1" x14ac:dyDescent="0.4">
      <c r="A252" s="437"/>
      <c r="B252" s="395"/>
      <c r="C252" s="393"/>
      <c r="D252" s="222" t="s">
        <v>87</v>
      </c>
      <c r="E252" s="392"/>
      <c r="F252" s="212" t="s">
        <v>122</v>
      </c>
      <c r="G252" s="212" t="s">
        <v>459</v>
      </c>
      <c r="H252" s="213" t="s">
        <v>6</v>
      </c>
      <c r="I252" s="213" t="s">
        <v>7</v>
      </c>
      <c r="J252" s="213">
        <f>IF(OR(ISBLANK($H252),ISBLANK($I252)),"",INDEX('Formules - méthode de cotation'!$G$23:$J$26,MATCH($H252,'Formules - méthode de cotation'!$F$23:$F$26,0),MATCH($I252,'Formules - méthode de cotation'!$G$27:$J$27,0)))</f>
        <v>1</v>
      </c>
      <c r="K252" s="82" t="s">
        <v>460</v>
      </c>
      <c r="L252" s="213">
        <v>-1</v>
      </c>
      <c r="M252" s="70">
        <f>IF(OR(ISBLANK($I252),ISBLANK($K252)),"",J252+L252)</f>
        <v>0</v>
      </c>
      <c r="N252" s="83" t="s">
        <v>901</v>
      </c>
      <c r="O252" s="214" t="s">
        <v>827</v>
      </c>
      <c r="P252" s="214"/>
      <c r="Q252" s="212"/>
      <c r="R252" s="213">
        <v>-1</v>
      </c>
      <c r="S252" s="166"/>
    </row>
    <row r="253" spans="1:19" s="154" customFormat="1" ht="52.5" x14ac:dyDescent="0.4">
      <c r="A253" s="437"/>
      <c r="B253" s="395" t="s">
        <v>444</v>
      </c>
      <c r="C253" s="393" t="s">
        <v>284</v>
      </c>
      <c r="D253" s="222" t="s">
        <v>87</v>
      </c>
      <c r="E253" s="392">
        <v>11</v>
      </c>
      <c r="F253" s="212" t="s">
        <v>122</v>
      </c>
      <c r="G253" s="212" t="s">
        <v>447</v>
      </c>
      <c r="H253" s="213" t="s">
        <v>6</v>
      </c>
      <c r="I253" s="213" t="s">
        <v>5</v>
      </c>
      <c r="J253" s="213">
        <f>IF(OR(ISBLANK($H253),ISBLANK($I253)),"",INDEX('Formules - méthode de cotation'!$G$23:$J$26,MATCH($H253,'Formules - méthode de cotation'!$F$23:$F$26,0),MATCH($I253,'Formules - méthode de cotation'!$G$27:$J$27,0)))</f>
        <v>2</v>
      </c>
      <c r="K253" s="82" t="s">
        <v>449</v>
      </c>
      <c r="L253" s="213">
        <v>-1</v>
      </c>
      <c r="M253" s="70">
        <f t="shared" ref="M253:M257" si="37">IF(OR(ISBLANK($I253),ISBLANK($K253)),"",J253+L253)</f>
        <v>1</v>
      </c>
      <c r="N253" s="87" t="s">
        <v>900</v>
      </c>
      <c r="O253" s="212" t="s">
        <v>682</v>
      </c>
      <c r="P253" s="213">
        <v>2024</v>
      </c>
      <c r="Q253" s="212">
        <v>0</v>
      </c>
      <c r="R253" s="213">
        <v>0</v>
      </c>
      <c r="S253" s="166">
        <f t="shared" ref="S253:S257" si="38">IF(OR(ISBLANK($M253),ISBLANK($R253)),"",M253+R253)</f>
        <v>1</v>
      </c>
    </row>
    <row r="254" spans="1:19" s="154" customFormat="1" ht="105" x14ac:dyDescent="0.4">
      <c r="A254" s="437"/>
      <c r="B254" s="395"/>
      <c r="C254" s="393"/>
      <c r="D254" s="222" t="s">
        <v>73</v>
      </c>
      <c r="E254" s="392"/>
      <c r="F254" s="212" t="s">
        <v>133</v>
      </c>
      <c r="G254" s="212" t="s">
        <v>448</v>
      </c>
      <c r="H254" s="213" t="s">
        <v>0</v>
      </c>
      <c r="I254" s="213" t="s">
        <v>5</v>
      </c>
      <c r="J254" s="213">
        <f>IF(OR(ISBLANK($H254),ISBLANK($I254)),"",INDEX('Formules - méthode de cotation'!$G$23:$J$26,MATCH($H254,'Formules - méthode de cotation'!$F$23:$F$26,0),MATCH($I254,'Formules - méthode de cotation'!$G$27:$J$27,0)))</f>
        <v>3</v>
      </c>
      <c r="K254" s="114" t="s">
        <v>829</v>
      </c>
      <c r="L254" s="213">
        <v>-3</v>
      </c>
      <c r="M254" s="70">
        <f t="shared" si="37"/>
        <v>0</v>
      </c>
      <c r="N254" s="87" t="s">
        <v>900</v>
      </c>
      <c r="O254" s="212" t="s">
        <v>682</v>
      </c>
      <c r="P254" s="213">
        <v>2024</v>
      </c>
      <c r="Q254" s="212">
        <v>0</v>
      </c>
      <c r="R254" s="213">
        <v>0</v>
      </c>
      <c r="S254" s="166">
        <f t="shared" si="38"/>
        <v>0</v>
      </c>
    </row>
    <row r="255" spans="1:19" s="154" customFormat="1" ht="105" x14ac:dyDescent="0.4">
      <c r="A255" s="437"/>
      <c r="B255" s="395" t="s">
        <v>311</v>
      </c>
      <c r="C255" s="393" t="s">
        <v>284</v>
      </c>
      <c r="D255" s="222" t="s">
        <v>70</v>
      </c>
      <c r="E255" s="392">
        <v>5</v>
      </c>
      <c r="F255" s="212" t="s">
        <v>111</v>
      </c>
      <c r="G255" s="212" t="s">
        <v>436</v>
      </c>
      <c r="H255" s="213" t="s">
        <v>6</v>
      </c>
      <c r="I255" s="213" t="s">
        <v>5</v>
      </c>
      <c r="J255" s="213">
        <f>IF(OR(ISBLANK($H255),ISBLANK($I255)),"",INDEX('Formules - méthode de cotation'!$G$23:$J$26,MATCH($H255,'Formules - méthode de cotation'!$F$23:$F$26,0),MATCH($I255,'Formules - méthode de cotation'!$G$27:$J$27,0)))</f>
        <v>2</v>
      </c>
      <c r="K255" s="82" t="s">
        <v>437</v>
      </c>
      <c r="L255" s="213">
        <v>-1</v>
      </c>
      <c r="M255" s="70">
        <f t="shared" si="37"/>
        <v>1</v>
      </c>
      <c r="N255" s="87" t="s">
        <v>900</v>
      </c>
      <c r="O255" s="212" t="s">
        <v>308</v>
      </c>
      <c r="P255" s="213">
        <v>2024</v>
      </c>
      <c r="Q255" s="212">
        <v>0</v>
      </c>
      <c r="R255" s="213">
        <v>0</v>
      </c>
      <c r="S255" s="166">
        <f t="shared" si="38"/>
        <v>1</v>
      </c>
    </row>
    <row r="256" spans="1:19" s="154" customFormat="1" ht="52.5" x14ac:dyDescent="0.4">
      <c r="A256" s="437"/>
      <c r="B256" s="395"/>
      <c r="C256" s="393"/>
      <c r="D256" s="222" t="s">
        <v>87</v>
      </c>
      <c r="E256" s="392"/>
      <c r="F256" s="212" t="s">
        <v>122</v>
      </c>
      <c r="G256" s="212" t="s">
        <v>442</v>
      </c>
      <c r="H256" s="213" t="s">
        <v>6</v>
      </c>
      <c r="I256" s="213" t="s">
        <v>5</v>
      </c>
      <c r="J256" s="213">
        <f>IF(OR(ISBLANK($H256),ISBLANK($I256)),"",INDEX('Formules - méthode de cotation'!$G$23:$J$26,MATCH($H256,'Formules - méthode de cotation'!$F$23:$F$26,0),MATCH($I256,'Formules - méthode de cotation'!$G$27:$J$27,0)))</f>
        <v>2</v>
      </c>
      <c r="K256" s="82" t="s">
        <v>443</v>
      </c>
      <c r="L256" s="213">
        <v>-1</v>
      </c>
      <c r="M256" s="70">
        <f t="shared" si="37"/>
        <v>1</v>
      </c>
      <c r="N256" s="87" t="s">
        <v>900</v>
      </c>
      <c r="O256" s="212" t="s">
        <v>308</v>
      </c>
      <c r="P256" s="213">
        <v>2024</v>
      </c>
      <c r="Q256" s="212">
        <v>0</v>
      </c>
      <c r="R256" s="213">
        <v>0</v>
      </c>
      <c r="S256" s="166">
        <f t="shared" si="38"/>
        <v>1</v>
      </c>
    </row>
    <row r="257" spans="1:19" s="154" customFormat="1" ht="131.25" x14ac:dyDescent="0.4">
      <c r="A257" s="437"/>
      <c r="B257" s="213" t="s">
        <v>451</v>
      </c>
      <c r="C257" s="212" t="s">
        <v>643</v>
      </c>
      <c r="D257" s="222" t="s">
        <v>87</v>
      </c>
      <c r="E257" s="211">
        <v>68</v>
      </c>
      <c r="F257" s="212" t="s">
        <v>122</v>
      </c>
      <c r="G257" s="212" t="s">
        <v>430</v>
      </c>
      <c r="H257" s="213" t="s">
        <v>6</v>
      </c>
      <c r="I257" s="213" t="s">
        <v>7</v>
      </c>
      <c r="J257" s="213">
        <f>IF(OR(ISBLANK($H257),ISBLANK($I257)),"",INDEX('Formules - méthode de cotation'!$G$23:$J$26,MATCH($H257,'Formules - méthode de cotation'!$F$23:$F$26,0),MATCH($I257,'Formules - méthode de cotation'!$G$27:$J$27,0)))</f>
        <v>1</v>
      </c>
      <c r="K257" s="82" t="s">
        <v>644</v>
      </c>
      <c r="L257" s="213">
        <v>-1</v>
      </c>
      <c r="M257" s="70">
        <f t="shared" si="37"/>
        <v>0</v>
      </c>
      <c r="N257" s="68" t="s">
        <v>645</v>
      </c>
      <c r="O257" s="214" t="s">
        <v>648</v>
      </c>
      <c r="P257" s="211" t="s">
        <v>647</v>
      </c>
      <c r="Q257" s="211">
        <v>0</v>
      </c>
      <c r="R257" s="213">
        <v>0</v>
      </c>
      <c r="S257" s="166">
        <f t="shared" si="38"/>
        <v>0</v>
      </c>
    </row>
    <row r="258" spans="1:19" s="154" customFormat="1" ht="131.25" x14ac:dyDescent="0.4">
      <c r="A258" s="437" t="s">
        <v>305</v>
      </c>
      <c r="B258" s="395" t="s">
        <v>502</v>
      </c>
      <c r="C258" s="393" t="s">
        <v>211</v>
      </c>
      <c r="D258" s="116" t="s">
        <v>151</v>
      </c>
      <c r="E258" s="459">
        <v>1</v>
      </c>
      <c r="F258" s="123" t="s">
        <v>135</v>
      </c>
      <c r="G258" s="212" t="s">
        <v>592</v>
      </c>
      <c r="H258" s="67" t="s">
        <v>4</v>
      </c>
      <c r="I258" s="67" t="s">
        <v>3</v>
      </c>
      <c r="J258" s="213">
        <f>IF(OR(ISBLANK($H258),ISBLANK($I258)),"",INDEX('Formules - méthode de cotation'!$G$23:$J$26,MATCH($H258,'Formules - méthode de cotation'!$F$23:$F$26,0),MATCH($I258,'Formules - méthode de cotation'!$G$27:$J$27,0)))</f>
        <v>3</v>
      </c>
      <c r="K258" s="68"/>
      <c r="L258" s="67">
        <v>0</v>
      </c>
      <c r="M258" s="70">
        <v>3</v>
      </c>
      <c r="N258" s="117" t="s">
        <v>507</v>
      </c>
      <c r="O258" s="212" t="s">
        <v>511</v>
      </c>
      <c r="P258" s="213">
        <v>2024</v>
      </c>
      <c r="Q258" s="213">
        <v>0</v>
      </c>
      <c r="R258" s="213">
        <v>-1</v>
      </c>
      <c r="S258" s="166">
        <f t="shared" si="34"/>
        <v>2</v>
      </c>
    </row>
    <row r="259" spans="1:19" s="154" customFormat="1" ht="174" customHeight="1" x14ac:dyDescent="0.4">
      <c r="A259" s="437"/>
      <c r="B259" s="395"/>
      <c r="C259" s="393"/>
      <c r="D259" s="116" t="s">
        <v>82</v>
      </c>
      <c r="E259" s="459"/>
      <c r="F259" s="123" t="s">
        <v>121</v>
      </c>
      <c r="G259" s="212" t="s">
        <v>593</v>
      </c>
      <c r="H259" s="67" t="s">
        <v>4</v>
      </c>
      <c r="I259" s="67" t="s">
        <v>5</v>
      </c>
      <c r="J259" s="213">
        <f>IF(OR(ISBLANK($H259),ISBLANK($I259)),"",INDEX('Formules - méthode de cotation'!$G$23:$J$26,MATCH($H259,'Formules - méthode de cotation'!$F$23:$F$26,0),MATCH($I259,'Formules - méthode de cotation'!$G$27:$J$27,0)))</f>
        <v>2</v>
      </c>
      <c r="K259" s="68" t="s">
        <v>598</v>
      </c>
      <c r="L259" s="67">
        <v>-2</v>
      </c>
      <c r="M259" s="70">
        <f t="shared" si="33"/>
        <v>0</v>
      </c>
      <c r="N259" s="83" t="s">
        <v>816</v>
      </c>
      <c r="O259" s="214" t="s">
        <v>511</v>
      </c>
      <c r="P259" s="211"/>
      <c r="Q259" s="211">
        <v>0</v>
      </c>
      <c r="R259" s="213">
        <v>-1</v>
      </c>
      <c r="S259" s="166">
        <f t="shared" si="34"/>
        <v>-1</v>
      </c>
    </row>
    <row r="260" spans="1:19" s="154" customFormat="1" ht="105" x14ac:dyDescent="0.4">
      <c r="A260" s="437"/>
      <c r="B260" s="395"/>
      <c r="C260" s="393"/>
      <c r="D260" s="116" t="s">
        <v>108</v>
      </c>
      <c r="E260" s="459"/>
      <c r="F260" s="123" t="s">
        <v>118</v>
      </c>
      <c r="G260" s="212" t="s">
        <v>594</v>
      </c>
      <c r="H260" s="67" t="s">
        <v>0</v>
      </c>
      <c r="I260" s="67" t="s">
        <v>5</v>
      </c>
      <c r="J260" s="213">
        <f>IF(OR(ISBLANK($H260),ISBLANK($I260)),"",INDEX('Formules - méthode de cotation'!$G$23:$J$26,MATCH($H260,'Formules - méthode de cotation'!$F$23:$F$26,0),MATCH($I260,'Formules - méthode de cotation'!$G$27:$J$27,0)))</f>
        <v>3</v>
      </c>
      <c r="K260" s="68" t="s">
        <v>599</v>
      </c>
      <c r="L260" s="67">
        <v>-3</v>
      </c>
      <c r="M260" s="70">
        <f t="shared" si="33"/>
        <v>0</v>
      </c>
      <c r="N260" s="68" t="s">
        <v>900</v>
      </c>
      <c r="O260" s="123"/>
      <c r="P260" s="67"/>
      <c r="Q260" s="211">
        <v>0</v>
      </c>
      <c r="R260" s="213">
        <v>0</v>
      </c>
      <c r="S260" s="166">
        <f t="shared" si="34"/>
        <v>0</v>
      </c>
    </row>
    <row r="261" spans="1:19" s="154" customFormat="1" ht="131.25" x14ac:dyDescent="0.4">
      <c r="A261" s="437"/>
      <c r="B261" s="395"/>
      <c r="C261" s="393"/>
      <c r="D261" s="116" t="s">
        <v>93</v>
      </c>
      <c r="E261" s="459"/>
      <c r="F261" s="123" t="s">
        <v>127</v>
      </c>
      <c r="G261" s="212" t="s">
        <v>595</v>
      </c>
      <c r="H261" s="67" t="s">
        <v>0</v>
      </c>
      <c r="I261" s="67" t="s">
        <v>5</v>
      </c>
      <c r="J261" s="213">
        <f>IF(OR(ISBLANK($H261),ISBLANK($I261)),"",INDEX('Formules - méthode de cotation'!$G$23:$J$26,MATCH($H261,'Formules - méthode de cotation'!$F$23:$F$26,0),MATCH($I261,'Formules - méthode de cotation'!$G$27:$J$27,0)))</f>
        <v>3</v>
      </c>
      <c r="K261" s="68" t="s">
        <v>600</v>
      </c>
      <c r="L261" s="67">
        <v>-3</v>
      </c>
      <c r="M261" s="70">
        <f t="shared" si="33"/>
        <v>0</v>
      </c>
      <c r="N261" s="68" t="s">
        <v>900</v>
      </c>
      <c r="O261" s="123"/>
      <c r="P261" s="67"/>
      <c r="Q261" s="211">
        <v>0</v>
      </c>
      <c r="R261" s="67">
        <v>0</v>
      </c>
      <c r="S261" s="166">
        <f t="shared" si="34"/>
        <v>0</v>
      </c>
    </row>
    <row r="262" spans="1:19" s="154" customFormat="1" ht="156.75" customHeight="1" x14ac:dyDescent="0.4">
      <c r="A262" s="437"/>
      <c r="B262" s="395"/>
      <c r="C262" s="393"/>
      <c r="D262" s="116" t="s">
        <v>85</v>
      </c>
      <c r="E262" s="459"/>
      <c r="F262" s="124" t="s">
        <v>126</v>
      </c>
      <c r="G262" s="140" t="s">
        <v>596</v>
      </c>
      <c r="H262" s="125" t="s">
        <v>0</v>
      </c>
      <c r="I262" s="125" t="s">
        <v>5</v>
      </c>
      <c r="J262" s="213">
        <f>IF(OR(ISBLANK($H262),ISBLANK($I262)),"",INDEX('Formules - méthode de cotation'!$G$23:$J$26,MATCH($H262,'Formules - méthode de cotation'!$F$23:$F$26,0),MATCH($I262,'Formules - méthode de cotation'!$G$27:$J$27,0)))</f>
        <v>3</v>
      </c>
      <c r="K262" s="117" t="s">
        <v>601</v>
      </c>
      <c r="L262" s="67">
        <v>-2</v>
      </c>
      <c r="M262" s="70">
        <f t="shared" si="33"/>
        <v>1</v>
      </c>
      <c r="N262" s="68" t="s">
        <v>900</v>
      </c>
      <c r="O262" s="123"/>
      <c r="P262" s="67"/>
      <c r="Q262" s="67">
        <v>0</v>
      </c>
      <c r="R262" s="67">
        <v>0</v>
      </c>
      <c r="S262" s="166">
        <f t="shared" si="34"/>
        <v>1</v>
      </c>
    </row>
    <row r="263" spans="1:19" s="154" customFormat="1" ht="153.75" customHeight="1" thickBot="1" x14ac:dyDescent="0.45">
      <c r="A263" s="462"/>
      <c r="B263" s="400"/>
      <c r="C263" s="461"/>
      <c r="D263" s="345" t="s">
        <v>78</v>
      </c>
      <c r="E263" s="460"/>
      <c r="F263" s="180" t="s">
        <v>144</v>
      </c>
      <c r="G263" s="171" t="s">
        <v>597</v>
      </c>
      <c r="H263" s="181" t="s">
        <v>0</v>
      </c>
      <c r="I263" s="181" t="s">
        <v>5</v>
      </c>
      <c r="J263" s="215">
        <f>IF(OR(ISBLANK($H263),ISBLANK($I263)),"",INDEX('Formules - méthode de cotation'!$G$23:$J$26,MATCH($H263,'Formules - méthode de cotation'!$F$23:$F$26,0),MATCH($I263,'Formules - méthode de cotation'!$G$27:$J$27,0)))</f>
        <v>3</v>
      </c>
      <c r="K263" s="170" t="s">
        <v>602</v>
      </c>
      <c r="L263" s="182">
        <v>-3</v>
      </c>
      <c r="M263" s="169">
        <f t="shared" si="33"/>
        <v>0</v>
      </c>
      <c r="N263" s="168" t="s">
        <v>900</v>
      </c>
      <c r="O263" s="183"/>
      <c r="P263" s="182"/>
      <c r="Q263" s="182">
        <v>0</v>
      </c>
      <c r="R263" s="182">
        <v>0</v>
      </c>
      <c r="S263" s="172">
        <f t="shared" si="34"/>
        <v>0</v>
      </c>
    </row>
    <row r="264" spans="1:19" s="154" customFormat="1" x14ac:dyDescent="0.4">
      <c r="A264" s="150"/>
      <c r="B264" s="150"/>
      <c r="C264" s="151"/>
      <c r="D264" s="152"/>
      <c r="E264" s="160"/>
      <c r="F264" s="151"/>
      <c r="G264" s="151"/>
      <c r="H264" s="150"/>
      <c r="I264" s="150"/>
      <c r="J264" s="150" t="str">
        <f>IF(OR(ISBLANK($H264),ISBLANK($I264)),"",INDEX('Formules - méthode de cotation'!$G$23:$J$26,MATCH($H264,'Formules - méthode de cotation'!$F$23:$F$26,0),MATCH($I264,'Formules - méthode de cotation'!$G$27:$J$27,0)))</f>
        <v/>
      </c>
      <c r="K264" s="152"/>
      <c r="L264" s="150"/>
      <c r="M264" s="153" t="str">
        <f t="shared" si="33"/>
        <v/>
      </c>
      <c r="N264" s="203"/>
      <c r="O264" s="151"/>
      <c r="P264" s="150"/>
      <c r="Q264" s="151"/>
      <c r="R264" s="150"/>
      <c r="S264" s="150" t="str">
        <f t="shared" si="34"/>
        <v/>
      </c>
    </row>
    <row r="265" spans="1:19" s="154" customFormat="1" x14ac:dyDescent="0.4">
      <c r="A265" s="150"/>
      <c r="B265" s="150"/>
      <c r="C265" s="151"/>
      <c r="D265" s="152"/>
      <c r="E265" s="160"/>
      <c r="F265" s="151"/>
      <c r="G265" s="151"/>
      <c r="H265" s="150"/>
      <c r="I265" s="150"/>
      <c r="J265" s="150" t="str">
        <f>IF(OR(ISBLANK($H265),ISBLANK($I265)),"",INDEX('Formules - méthode de cotation'!$G$23:$J$26,MATCH($H265,'Formules - méthode de cotation'!$F$23:$F$26,0),MATCH($I265,'Formules - méthode de cotation'!$G$27:$J$27,0)))</f>
        <v/>
      </c>
      <c r="K265" s="152"/>
      <c r="L265" s="150"/>
      <c r="M265" s="153" t="str">
        <f t="shared" si="33"/>
        <v/>
      </c>
      <c r="N265" s="203"/>
      <c r="O265" s="151"/>
      <c r="P265" s="150"/>
      <c r="Q265" s="151"/>
      <c r="R265" s="150"/>
      <c r="S265" s="150" t="str">
        <f t="shared" si="34"/>
        <v/>
      </c>
    </row>
    <row r="266" spans="1:19" s="154" customFormat="1" x14ac:dyDescent="0.4">
      <c r="A266" s="150"/>
      <c r="B266" s="150"/>
      <c r="C266" s="151"/>
      <c r="D266" s="152"/>
      <c r="E266" s="160"/>
      <c r="F266" s="151"/>
      <c r="G266" s="151"/>
      <c r="H266" s="150"/>
      <c r="I266" s="150"/>
      <c r="J266" s="150" t="str">
        <f>IF(OR(ISBLANK($H266),ISBLANK($I266)),"",INDEX('Formules - méthode de cotation'!$G$23:$J$26,MATCH($H266,'Formules - méthode de cotation'!$F$23:$F$26,0),MATCH($I266,'Formules - méthode de cotation'!$G$27:$J$27,0)))</f>
        <v/>
      </c>
      <c r="K266" s="152"/>
      <c r="L266" s="150"/>
      <c r="M266" s="153" t="str">
        <f t="shared" si="33"/>
        <v/>
      </c>
      <c r="N266" s="203"/>
      <c r="O266" s="151"/>
      <c r="P266" s="150"/>
      <c r="Q266" s="151"/>
      <c r="R266" s="150"/>
      <c r="S266" s="150" t="str">
        <f t="shared" si="34"/>
        <v/>
      </c>
    </row>
    <row r="267" spans="1:19" s="154" customFormat="1" x14ac:dyDescent="0.4">
      <c r="A267" s="150"/>
      <c r="B267" s="150"/>
      <c r="C267" s="151"/>
      <c r="D267" s="152"/>
      <c r="E267" s="160"/>
      <c r="F267" s="151"/>
      <c r="G267" s="151"/>
      <c r="H267" s="150"/>
      <c r="I267" s="150"/>
      <c r="J267" s="150" t="str">
        <f>IF(OR(ISBLANK($H267),ISBLANK($I267)),"",INDEX('Formules - méthode de cotation'!$G$23:$J$26,MATCH($H267,'Formules - méthode de cotation'!$F$23:$F$26,0),MATCH($I267,'Formules - méthode de cotation'!$G$27:$J$27,0)))</f>
        <v/>
      </c>
      <c r="K267" s="152"/>
      <c r="L267" s="150"/>
      <c r="M267" s="153" t="str">
        <f t="shared" si="33"/>
        <v/>
      </c>
      <c r="N267" s="203"/>
      <c r="O267" s="151"/>
      <c r="P267" s="150"/>
      <c r="Q267" s="151"/>
      <c r="R267" s="150"/>
      <c r="S267" s="150" t="str">
        <f t="shared" si="34"/>
        <v/>
      </c>
    </row>
    <row r="268" spans="1:19" s="154" customFormat="1" x14ac:dyDescent="0.4">
      <c r="A268" s="150"/>
      <c r="B268" s="150"/>
      <c r="C268" s="151"/>
      <c r="D268" s="152"/>
      <c r="E268" s="160"/>
      <c r="F268" s="151"/>
      <c r="G268" s="151"/>
      <c r="H268" s="150"/>
      <c r="I268" s="150"/>
      <c r="J268" s="150" t="str">
        <f>IF(OR(ISBLANK($H268),ISBLANK($I268)),"",INDEX('Formules - méthode de cotation'!$G$23:$J$26,MATCH($H268,'Formules - méthode de cotation'!$F$23:$F$26,0),MATCH($I268,'Formules - méthode de cotation'!$G$27:$J$27,0)))</f>
        <v/>
      </c>
      <c r="K268" s="152"/>
      <c r="L268" s="150"/>
      <c r="M268" s="153" t="str">
        <f t="shared" si="33"/>
        <v/>
      </c>
      <c r="N268" s="203"/>
      <c r="O268" s="151"/>
      <c r="P268" s="150"/>
      <c r="Q268" s="151"/>
      <c r="R268" s="150"/>
      <c r="S268" s="150" t="str">
        <f t="shared" si="34"/>
        <v/>
      </c>
    </row>
    <row r="269" spans="1:19" s="154" customFormat="1" x14ac:dyDescent="0.4">
      <c r="A269" s="150"/>
      <c r="B269" s="150"/>
      <c r="C269" s="151"/>
      <c r="D269" s="152"/>
      <c r="E269" s="160"/>
      <c r="F269" s="151"/>
      <c r="G269" s="151"/>
      <c r="H269" s="150"/>
      <c r="I269" s="150"/>
      <c r="J269" s="150" t="str">
        <f>IF(OR(ISBLANK($H269),ISBLANK($I269)),"",INDEX('Formules - méthode de cotation'!$G$23:$J$26,MATCH($H269,'Formules - méthode de cotation'!$F$23:$F$26,0),MATCH($I269,'Formules - méthode de cotation'!$G$27:$J$27,0)))</f>
        <v/>
      </c>
      <c r="K269" s="152"/>
      <c r="L269" s="150"/>
      <c r="M269" s="153" t="str">
        <f t="shared" si="33"/>
        <v/>
      </c>
      <c r="N269" s="203"/>
      <c r="O269" s="151"/>
      <c r="P269" s="150"/>
      <c r="Q269" s="151"/>
      <c r="R269" s="150"/>
      <c r="S269" s="150" t="str">
        <f t="shared" si="34"/>
        <v/>
      </c>
    </row>
    <row r="270" spans="1:19" s="154" customFormat="1" x14ac:dyDescent="0.4">
      <c r="A270" s="150"/>
      <c r="B270" s="150"/>
      <c r="C270" s="151"/>
      <c r="D270" s="152"/>
      <c r="E270" s="160"/>
      <c r="F270" s="151"/>
      <c r="G270" s="151"/>
      <c r="H270" s="150"/>
      <c r="I270" s="150"/>
      <c r="J270" s="150" t="str">
        <f>IF(OR(ISBLANK($H270),ISBLANK($I270)),"",INDEX('Formules - méthode de cotation'!$G$23:$J$26,MATCH($H270,'Formules - méthode de cotation'!$F$23:$F$26,0),MATCH($I270,'Formules - méthode de cotation'!$G$27:$J$27,0)))</f>
        <v/>
      </c>
      <c r="K270" s="152"/>
      <c r="L270" s="150"/>
      <c r="M270" s="153" t="str">
        <f t="shared" si="33"/>
        <v/>
      </c>
      <c r="N270" s="203"/>
      <c r="O270" s="151"/>
      <c r="P270" s="150"/>
      <c r="Q270" s="151"/>
      <c r="R270" s="150"/>
      <c r="S270" s="150" t="str">
        <f t="shared" si="34"/>
        <v/>
      </c>
    </row>
    <row r="271" spans="1:19" s="154" customFormat="1" x14ac:dyDescent="0.4">
      <c r="A271" s="150"/>
      <c r="B271" s="150"/>
      <c r="C271" s="151"/>
      <c r="D271" s="152"/>
      <c r="E271" s="160"/>
      <c r="F271" s="151"/>
      <c r="G271" s="151"/>
      <c r="H271" s="150"/>
      <c r="I271" s="150"/>
      <c r="J271" s="150" t="str">
        <f>IF(OR(ISBLANK($H271),ISBLANK($I271)),"",INDEX('Formules - méthode de cotation'!$G$23:$J$26,MATCH($H271,'Formules - méthode de cotation'!$F$23:$F$26,0),MATCH($I271,'Formules - méthode de cotation'!$G$27:$J$27,0)))</f>
        <v/>
      </c>
      <c r="K271" s="152"/>
      <c r="L271" s="150"/>
      <c r="M271" s="153" t="str">
        <f t="shared" si="33"/>
        <v/>
      </c>
      <c r="N271" s="203"/>
      <c r="O271" s="151"/>
      <c r="P271" s="150"/>
      <c r="Q271" s="151"/>
      <c r="R271" s="150"/>
      <c r="S271" s="150" t="str">
        <f t="shared" si="34"/>
        <v/>
      </c>
    </row>
    <row r="272" spans="1:19" s="154" customFormat="1" x14ac:dyDescent="0.4">
      <c r="A272" s="150"/>
      <c r="B272" s="150"/>
      <c r="C272" s="151"/>
      <c r="D272" s="152"/>
      <c r="E272" s="160"/>
      <c r="F272" s="151"/>
      <c r="G272" s="151"/>
      <c r="H272" s="150"/>
      <c r="I272" s="150"/>
      <c r="J272" s="150" t="str">
        <f>IF(OR(ISBLANK($H272),ISBLANK($I272)),"",INDEX('Formules - méthode de cotation'!$G$23:$J$26,MATCH($H272,'Formules - méthode de cotation'!$F$23:$F$26,0),MATCH($I272,'Formules - méthode de cotation'!$G$27:$J$27,0)))</f>
        <v/>
      </c>
      <c r="K272" s="152"/>
      <c r="L272" s="150"/>
      <c r="M272" s="153" t="str">
        <f t="shared" si="33"/>
        <v/>
      </c>
      <c r="N272" s="203"/>
      <c r="O272" s="151"/>
      <c r="P272" s="150"/>
      <c r="Q272" s="151"/>
      <c r="R272" s="150"/>
      <c r="S272" s="150" t="str">
        <f t="shared" si="34"/>
        <v/>
      </c>
    </row>
    <row r="273" spans="1:19" s="154" customFormat="1" x14ac:dyDescent="0.4">
      <c r="A273" s="150"/>
      <c r="B273" s="150"/>
      <c r="C273" s="151"/>
      <c r="D273" s="152"/>
      <c r="E273" s="160"/>
      <c r="F273" s="151"/>
      <c r="G273" s="151"/>
      <c r="H273" s="150"/>
      <c r="I273" s="150"/>
      <c r="J273" s="150" t="str">
        <f>IF(OR(ISBLANK($H273),ISBLANK($I273)),"",INDEX('Formules - méthode de cotation'!$G$23:$J$26,MATCH($H273,'Formules - méthode de cotation'!$F$23:$F$26,0),MATCH($I273,'Formules - méthode de cotation'!$G$27:$J$27,0)))</f>
        <v/>
      </c>
      <c r="K273" s="152"/>
      <c r="L273" s="150"/>
      <c r="M273" s="153" t="str">
        <f t="shared" si="33"/>
        <v/>
      </c>
      <c r="N273" s="203"/>
      <c r="O273" s="151"/>
      <c r="P273" s="150"/>
      <c r="Q273" s="151"/>
      <c r="R273" s="150"/>
      <c r="S273" s="150" t="str">
        <f t="shared" si="34"/>
        <v/>
      </c>
    </row>
    <row r="274" spans="1:19" s="154" customFormat="1" x14ac:dyDescent="0.4">
      <c r="A274" s="150"/>
      <c r="B274" s="150"/>
      <c r="C274" s="151"/>
      <c r="D274" s="152"/>
      <c r="E274" s="160"/>
      <c r="F274" s="151"/>
      <c r="G274" s="151"/>
      <c r="H274" s="150"/>
      <c r="I274" s="150"/>
      <c r="J274" s="150" t="str">
        <f>IF(OR(ISBLANK($H274),ISBLANK($I274)),"",INDEX('Formules - méthode de cotation'!$G$23:$J$26,MATCH($H274,'Formules - méthode de cotation'!$F$23:$F$26,0),MATCH($I274,'Formules - méthode de cotation'!$G$27:$J$27,0)))</f>
        <v/>
      </c>
      <c r="K274" s="152"/>
      <c r="L274" s="150"/>
      <c r="M274" s="153" t="str">
        <f t="shared" si="33"/>
        <v/>
      </c>
      <c r="N274" s="203"/>
      <c r="O274" s="151"/>
      <c r="P274" s="150"/>
      <c r="Q274" s="151"/>
      <c r="R274" s="150"/>
      <c r="S274" s="150" t="str">
        <f t="shared" si="34"/>
        <v/>
      </c>
    </row>
    <row r="275" spans="1:19" s="154" customFormat="1" x14ac:dyDescent="0.4">
      <c r="A275" s="150"/>
      <c r="B275" s="150"/>
      <c r="C275" s="151"/>
      <c r="D275" s="152"/>
      <c r="E275" s="160"/>
      <c r="F275" s="151"/>
      <c r="G275" s="151"/>
      <c r="H275" s="150"/>
      <c r="I275" s="150"/>
      <c r="J275" s="150" t="str">
        <f>IF(OR(ISBLANK($H275),ISBLANK($I275)),"",INDEX('Formules - méthode de cotation'!$G$23:$J$26,MATCH($H275,'Formules - méthode de cotation'!$F$23:$F$26,0),MATCH($I275,'Formules - méthode de cotation'!$G$27:$J$27,0)))</f>
        <v/>
      </c>
      <c r="K275" s="152"/>
      <c r="L275" s="150"/>
      <c r="M275" s="153" t="str">
        <f t="shared" si="33"/>
        <v/>
      </c>
      <c r="N275" s="203"/>
      <c r="O275" s="151"/>
      <c r="P275" s="150"/>
      <c r="Q275" s="151"/>
      <c r="R275" s="150"/>
      <c r="S275" s="150" t="str">
        <f t="shared" si="34"/>
        <v/>
      </c>
    </row>
    <row r="276" spans="1:19" s="154" customFormat="1" x14ac:dyDescent="0.4">
      <c r="A276" s="150"/>
      <c r="B276" s="150"/>
      <c r="C276" s="151"/>
      <c r="D276" s="152"/>
      <c r="E276" s="160"/>
      <c r="F276" s="151"/>
      <c r="G276" s="151"/>
      <c r="H276" s="150"/>
      <c r="I276" s="150"/>
      <c r="J276" s="150" t="str">
        <f>IF(OR(ISBLANK($H276),ISBLANK($I276)),"",INDEX('Formules - méthode de cotation'!$G$23:$J$26,MATCH($H276,'Formules - méthode de cotation'!$F$23:$F$26,0),MATCH($I276,'Formules - méthode de cotation'!$G$27:$J$27,0)))</f>
        <v/>
      </c>
      <c r="K276" s="152"/>
      <c r="L276" s="150"/>
      <c r="M276" s="153" t="str">
        <f t="shared" si="33"/>
        <v/>
      </c>
      <c r="N276" s="203"/>
      <c r="O276" s="151"/>
      <c r="P276" s="150"/>
      <c r="Q276" s="151"/>
      <c r="R276" s="150"/>
      <c r="S276" s="150" t="str">
        <f t="shared" si="34"/>
        <v/>
      </c>
    </row>
    <row r="277" spans="1:19" s="154" customFormat="1" x14ac:dyDescent="0.4">
      <c r="A277" s="150"/>
      <c r="B277" s="150"/>
      <c r="C277" s="151"/>
      <c r="D277" s="152"/>
      <c r="E277" s="160"/>
      <c r="F277" s="151"/>
      <c r="G277" s="151"/>
      <c r="H277" s="150"/>
      <c r="I277" s="150"/>
      <c r="J277" s="150" t="str">
        <f>IF(OR(ISBLANK($H277),ISBLANK($I277)),"",INDEX('Formules - méthode de cotation'!$G$23:$J$26,MATCH($H277,'Formules - méthode de cotation'!$F$23:$F$26,0),MATCH($I277,'Formules - méthode de cotation'!$G$27:$J$27,0)))</f>
        <v/>
      </c>
      <c r="K277" s="152"/>
      <c r="L277" s="150"/>
      <c r="M277" s="153" t="str">
        <f t="shared" si="33"/>
        <v/>
      </c>
      <c r="N277" s="203"/>
      <c r="O277" s="151"/>
      <c r="P277" s="150"/>
      <c r="Q277" s="151"/>
      <c r="R277" s="150"/>
      <c r="S277" s="150" t="str">
        <f t="shared" si="34"/>
        <v/>
      </c>
    </row>
    <row r="278" spans="1:19" s="154" customFormat="1" x14ac:dyDescent="0.4">
      <c r="A278" s="150"/>
      <c r="B278" s="150"/>
      <c r="C278" s="151"/>
      <c r="D278" s="152"/>
      <c r="E278" s="160"/>
      <c r="F278" s="151"/>
      <c r="G278" s="151"/>
      <c r="H278" s="150"/>
      <c r="I278" s="150"/>
      <c r="J278" s="150" t="str">
        <f>IF(OR(ISBLANK($H278),ISBLANK($I278)),"",INDEX('Formules - méthode de cotation'!$G$23:$J$26,MATCH($H278,'Formules - méthode de cotation'!$F$23:$F$26,0),MATCH($I278,'Formules - méthode de cotation'!$G$27:$J$27,0)))</f>
        <v/>
      </c>
      <c r="K278" s="152"/>
      <c r="L278" s="150"/>
      <c r="M278" s="153" t="str">
        <f t="shared" si="33"/>
        <v/>
      </c>
      <c r="N278" s="203"/>
      <c r="O278" s="151"/>
      <c r="P278" s="150"/>
      <c r="Q278" s="151"/>
      <c r="R278" s="150"/>
      <c r="S278" s="150" t="str">
        <f t="shared" si="34"/>
        <v/>
      </c>
    </row>
    <row r="279" spans="1:19" s="154" customFormat="1" x14ac:dyDescent="0.4">
      <c r="A279" s="150"/>
      <c r="B279" s="150"/>
      <c r="C279" s="151"/>
      <c r="D279" s="152"/>
      <c r="E279" s="160"/>
      <c r="F279" s="151"/>
      <c r="G279" s="151"/>
      <c r="H279" s="150"/>
      <c r="I279" s="150"/>
      <c r="J279" s="150" t="str">
        <f>IF(OR(ISBLANK($H279),ISBLANK($I279)),"",INDEX('Formules - méthode de cotation'!$G$23:$J$26,MATCH($H279,'Formules - méthode de cotation'!$F$23:$F$26,0),MATCH($I279,'Formules - méthode de cotation'!$G$27:$J$27,0)))</f>
        <v/>
      </c>
      <c r="K279" s="152"/>
      <c r="L279" s="150"/>
      <c r="M279" s="153" t="str">
        <f t="shared" si="33"/>
        <v/>
      </c>
      <c r="N279" s="203"/>
      <c r="O279" s="151"/>
      <c r="P279" s="150"/>
      <c r="Q279" s="151"/>
      <c r="R279" s="150"/>
      <c r="S279" s="150" t="str">
        <f t="shared" si="34"/>
        <v/>
      </c>
    </row>
    <row r="280" spans="1:19" s="154" customFormat="1" x14ac:dyDescent="0.4">
      <c r="A280" s="150"/>
      <c r="B280" s="150"/>
      <c r="C280" s="151"/>
      <c r="D280" s="152"/>
      <c r="E280" s="160"/>
      <c r="F280" s="151"/>
      <c r="G280" s="151"/>
      <c r="H280" s="150"/>
      <c r="I280" s="150"/>
      <c r="J280" s="150" t="str">
        <f>IF(OR(ISBLANK($H280),ISBLANK($I280)),"",INDEX('Formules - méthode de cotation'!$G$23:$J$26,MATCH($H280,'Formules - méthode de cotation'!$F$23:$F$26,0),MATCH($I280,'Formules - méthode de cotation'!$G$27:$J$27,0)))</f>
        <v/>
      </c>
      <c r="K280" s="152"/>
      <c r="L280" s="150"/>
      <c r="M280" s="153" t="str">
        <f t="shared" si="33"/>
        <v/>
      </c>
      <c r="N280" s="203"/>
      <c r="O280" s="151"/>
      <c r="P280" s="150"/>
      <c r="Q280" s="151"/>
      <c r="R280" s="150"/>
      <c r="S280" s="150" t="str">
        <f t="shared" si="34"/>
        <v/>
      </c>
    </row>
    <row r="281" spans="1:19" s="154" customFormat="1" x14ac:dyDescent="0.4">
      <c r="A281" s="150"/>
      <c r="B281" s="150"/>
      <c r="C281" s="151"/>
      <c r="D281" s="152"/>
      <c r="E281" s="160"/>
      <c r="F281" s="151"/>
      <c r="G281" s="151"/>
      <c r="H281" s="150"/>
      <c r="I281" s="150"/>
      <c r="J281" s="150" t="str">
        <f>IF(OR(ISBLANK($H281),ISBLANK($I281)),"",INDEX('Formules - méthode de cotation'!$G$23:$J$26,MATCH($H281,'Formules - méthode de cotation'!$F$23:$F$26,0),MATCH($I281,'Formules - méthode de cotation'!$G$27:$J$27,0)))</f>
        <v/>
      </c>
      <c r="K281" s="152"/>
      <c r="L281" s="150"/>
      <c r="M281" s="153" t="str">
        <f t="shared" si="33"/>
        <v/>
      </c>
      <c r="N281" s="203"/>
      <c r="O281" s="151"/>
      <c r="P281" s="150"/>
      <c r="Q281" s="151"/>
      <c r="R281" s="150"/>
      <c r="S281" s="150" t="str">
        <f t="shared" si="34"/>
        <v/>
      </c>
    </row>
    <row r="282" spans="1:19" s="154" customFormat="1" x14ac:dyDescent="0.4">
      <c r="A282" s="150"/>
      <c r="B282" s="150"/>
      <c r="C282" s="151"/>
      <c r="D282" s="152"/>
      <c r="E282" s="160"/>
      <c r="F282" s="151"/>
      <c r="G282" s="151"/>
      <c r="H282" s="150"/>
      <c r="I282" s="150"/>
      <c r="J282" s="150" t="str">
        <f>IF(OR(ISBLANK($H282),ISBLANK($I282)),"",INDEX('Formules - méthode de cotation'!$G$23:$J$26,MATCH($H282,'Formules - méthode de cotation'!$F$23:$F$26,0),MATCH($I282,'Formules - méthode de cotation'!$G$27:$J$27,0)))</f>
        <v/>
      </c>
      <c r="K282" s="152"/>
      <c r="L282" s="150"/>
      <c r="M282" s="153" t="str">
        <f t="shared" ref="M282:M315" si="39">IF(OR(ISBLANK($I282),ISBLANK($K282)),"",J282+L282)</f>
        <v/>
      </c>
      <c r="N282" s="203"/>
      <c r="O282" s="151"/>
      <c r="P282" s="150"/>
      <c r="Q282" s="151"/>
      <c r="R282" s="150"/>
      <c r="S282" s="150" t="str">
        <f t="shared" si="34"/>
        <v/>
      </c>
    </row>
    <row r="283" spans="1:19" s="154" customFormat="1" x14ac:dyDescent="0.4">
      <c r="A283" s="150"/>
      <c r="B283" s="150"/>
      <c r="C283" s="151"/>
      <c r="D283" s="152"/>
      <c r="E283" s="160"/>
      <c r="F283" s="151"/>
      <c r="G283" s="151"/>
      <c r="H283" s="150"/>
      <c r="I283" s="150"/>
      <c r="J283" s="150" t="str">
        <f>IF(OR(ISBLANK($H283),ISBLANK($I283)),"",INDEX('Formules - méthode de cotation'!$G$23:$J$26,MATCH($H283,'Formules - méthode de cotation'!$F$23:$F$26,0),MATCH($I283,'Formules - méthode de cotation'!$G$27:$J$27,0)))</f>
        <v/>
      </c>
      <c r="K283" s="152"/>
      <c r="L283" s="150"/>
      <c r="M283" s="153" t="str">
        <f t="shared" si="39"/>
        <v/>
      </c>
      <c r="N283" s="203"/>
      <c r="O283" s="151"/>
      <c r="P283" s="150"/>
      <c r="Q283" s="151"/>
      <c r="R283" s="150"/>
      <c r="S283" s="150" t="str">
        <f t="shared" si="34"/>
        <v/>
      </c>
    </row>
    <row r="284" spans="1:19" s="154" customFormat="1" x14ac:dyDescent="0.4">
      <c r="A284" s="150"/>
      <c r="B284" s="150"/>
      <c r="C284" s="151"/>
      <c r="D284" s="152"/>
      <c r="E284" s="160"/>
      <c r="F284" s="151"/>
      <c r="G284" s="151"/>
      <c r="H284" s="150"/>
      <c r="I284" s="150"/>
      <c r="J284" s="150" t="str">
        <f>IF(OR(ISBLANK($H284),ISBLANK($I284)),"",INDEX('Formules - méthode de cotation'!$G$23:$J$26,MATCH($H284,'Formules - méthode de cotation'!$F$23:$F$26,0),MATCH($I284,'Formules - méthode de cotation'!$G$27:$J$27,0)))</f>
        <v/>
      </c>
      <c r="K284" s="152"/>
      <c r="L284" s="150"/>
      <c r="M284" s="153" t="str">
        <f t="shared" si="39"/>
        <v/>
      </c>
      <c r="N284" s="203"/>
      <c r="O284" s="151"/>
      <c r="P284" s="150"/>
      <c r="Q284" s="151"/>
      <c r="R284" s="150"/>
      <c r="S284" s="150" t="str">
        <f t="shared" si="34"/>
        <v/>
      </c>
    </row>
    <row r="285" spans="1:19" s="154" customFormat="1" x14ac:dyDescent="0.4">
      <c r="A285" s="150"/>
      <c r="B285" s="150"/>
      <c r="C285" s="151"/>
      <c r="D285" s="152"/>
      <c r="E285" s="160"/>
      <c r="F285" s="151"/>
      <c r="G285" s="151"/>
      <c r="H285" s="150"/>
      <c r="I285" s="150"/>
      <c r="J285" s="150" t="str">
        <f>IF(OR(ISBLANK($H285),ISBLANK($I285)),"",INDEX('Formules - méthode de cotation'!$G$23:$J$26,MATCH($H285,'Formules - méthode de cotation'!$F$23:$F$26,0),MATCH($I285,'Formules - méthode de cotation'!$G$27:$J$27,0)))</f>
        <v/>
      </c>
      <c r="K285" s="152"/>
      <c r="L285" s="150"/>
      <c r="M285" s="153" t="str">
        <f t="shared" si="39"/>
        <v/>
      </c>
      <c r="N285" s="203"/>
      <c r="O285" s="151"/>
      <c r="P285" s="150"/>
      <c r="Q285" s="151"/>
      <c r="R285" s="150"/>
      <c r="S285" s="150" t="str">
        <f t="shared" ref="S285:S315" si="40">IF(OR(ISBLANK($M285),ISBLANK($R285)),"",M285+R285)</f>
        <v/>
      </c>
    </row>
    <row r="286" spans="1:19" s="154" customFormat="1" x14ac:dyDescent="0.4">
      <c r="A286" s="150"/>
      <c r="B286" s="150"/>
      <c r="C286" s="151"/>
      <c r="D286" s="152"/>
      <c r="E286" s="160"/>
      <c r="F286" s="151"/>
      <c r="G286" s="151"/>
      <c r="H286" s="150"/>
      <c r="I286" s="150"/>
      <c r="J286" s="150" t="str">
        <f>IF(OR(ISBLANK($H286),ISBLANK($I286)),"",INDEX('Formules - méthode de cotation'!$G$23:$J$26,MATCH($H286,'Formules - méthode de cotation'!$F$23:$F$26,0),MATCH($I286,'Formules - méthode de cotation'!$G$27:$J$27,0)))</f>
        <v/>
      </c>
      <c r="K286" s="152"/>
      <c r="L286" s="150"/>
      <c r="M286" s="153" t="str">
        <f t="shared" si="39"/>
        <v/>
      </c>
      <c r="N286" s="203"/>
      <c r="O286" s="151"/>
      <c r="P286" s="150"/>
      <c r="Q286" s="151"/>
      <c r="R286" s="150"/>
      <c r="S286" s="150" t="str">
        <f t="shared" si="40"/>
        <v/>
      </c>
    </row>
    <row r="287" spans="1:19" s="154" customFormat="1" x14ac:dyDescent="0.4">
      <c r="A287" s="150"/>
      <c r="B287" s="150"/>
      <c r="C287" s="151"/>
      <c r="D287" s="152"/>
      <c r="E287" s="160"/>
      <c r="F287" s="151"/>
      <c r="G287" s="151"/>
      <c r="H287" s="150"/>
      <c r="I287" s="150"/>
      <c r="J287" s="150" t="str">
        <f>IF(OR(ISBLANK($H287),ISBLANK($I287)),"",INDEX('Formules - méthode de cotation'!$G$23:$J$26,MATCH($H287,'Formules - méthode de cotation'!$F$23:$F$26,0),MATCH($I287,'Formules - méthode de cotation'!$G$27:$J$27,0)))</f>
        <v/>
      </c>
      <c r="K287" s="152"/>
      <c r="L287" s="150"/>
      <c r="M287" s="153" t="str">
        <f t="shared" si="39"/>
        <v/>
      </c>
      <c r="N287" s="203"/>
      <c r="O287" s="151"/>
      <c r="P287" s="150"/>
      <c r="Q287" s="151"/>
      <c r="R287" s="150"/>
      <c r="S287" s="150" t="str">
        <f t="shared" si="40"/>
        <v/>
      </c>
    </row>
    <row r="288" spans="1:19" s="154" customFormat="1" x14ac:dyDescent="0.4">
      <c r="A288" s="150"/>
      <c r="B288" s="150"/>
      <c r="C288" s="151"/>
      <c r="D288" s="152"/>
      <c r="E288" s="160"/>
      <c r="F288" s="151"/>
      <c r="G288" s="151"/>
      <c r="H288" s="150"/>
      <c r="I288" s="150"/>
      <c r="J288" s="150" t="str">
        <f>IF(OR(ISBLANK($H288),ISBLANK($I288)),"",INDEX('Formules - méthode de cotation'!$G$23:$J$26,MATCH($H288,'Formules - méthode de cotation'!$F$23:$F$26,0),MATCH($I288,'Formules - méthode de cotation'!$G$27:$J$27,0)))</f>
        <v/>
      </c>
      <c r="K288" s="152"/>
      <c r="L288" s="150"/>
      <c r="M288" s="153" t="str">
        <f t="shared" si="39"/>
        <v/>
      </c>
      <c r="N288" s="203"/>
      <c r="O288" s="151"/>
      <c r="P288" s="150"/>
      <c r="Q288" s="151"/>
      <c r="R288" s="150"/>
      <c r="S288" s="150" t="str">
        <f t="shared" si="40"/>
        <v/>
      </c>
    </row>
    <row r="289" spans="1:19" s="154" customFormat="1" x14ac:dyDescent="0.4">
      <c r="A289" s="150"/>
      <c r="B289" s="150"/>
      <c r="C289" s="151"/>
      <c r="D289" s="152"/>
      <c r="E289" s="160"/>
      <c r="F289" s="151"/>
      <c r="G289" s="151"/>
      <c r="H289" s="150"/>
      <c r="I289" s="150"/>
      <c r="J289" s="150" t="str">
        <f>IF(OR(ISBLANK($H289),ISBLANK($I289)),"",INDEX('Formules - méthode de cotation'!$G$23:$J$26,MATCH($H289,'Formules - méthode de cotation'!$F$23:$F$26,0),MATCH($I289,'Formules - méthode de cotation'!$G$27:$J$27,0)))</f>
        <v/>
      </c>
      <c r="K289" s="152"/>
      <c r="L289" s="150"/>
      <c r="M289" s="153" t="str">
        <f t="shared" si="39"/>
        <v/>
      </c>
      <c r="N289" s="203"/>
      <c r="O289" s="151"/>
      <c r="P289" s="150"/>
      <c r="Q289" s="151"/>
      <c r="R289" s="150"/>
      <c r="S289" s="150" t="str">
        <f t="shared" si="40"/>
        <v/>
      </c>
    </row>
    <row r="290" spans="1:19" s="154" customFormat="1" x14ac:dyDescent="0.4">
      <c r="A290" s="150"/>
      <c r="B290" s="150"/>
      <c r="C290" s="151"/>
      <c r="D290" s="152"/>
      <c r="E290" s="160"/>
      <c r="F290" s="151"/>
      <c r="G290" s="151"/>
      <c r="H290" s="150"/>
      <c r="I290" s="150"/>
      <c r="J290" s="150" t="str">
        <f>IF(OR(ISBLANK($H290),ISBLANK($I290)),"",INDEX('Formules - méthode de cotation'!$G$23:$J$26,MATCH($H290,'Formules - méthode de cotation'!$F$23:$F$26,0),MATCH($I290,'Formules - méthode de cotation'!$G$27:$J$27,0)))</f>
        <v/>
      </c>
      <c r="K290" s="152"/>
      <c r="L290" s="150"/>
      <c r="M290" s="153" t="str">
        <f t="shared" si="39"/>
        <v/>
      </c>
      <c r="N290" s="203"/>
      <c r="O290" s="151"/>
      <c r="P290" s="150"/>
      <c r="Q290" s="151"/>
      <c r="R290" s="150"/>
      <c r="S290" s="150" t="str">
        <f t="shared" si="40"/>
        <v/>
      </c>
    </row>
    <row r="291" spans="1:19" s="154" customFormat="1" x14ac:dyDescent="0.4">
      <c r="A291" s="150"/>
      <c r="B291" s="150"/>
      <c r="C291" s="151"/>
      <c r="D291" s="152"/>
      <c r="E291" s="160"/>
      <c r="F291" s="151"/>
      <c r="G291" s="151"/>
      <c r="H291" s="150"/>
      <c r="I291" s="150"/>
      <c r="J291" s="150" t="str">
        <f>IF(OR(ISBLANK($H291),ISBLANK($I291)),"",INDEX('Formules - méthode de cotation'!$G$23:$J$26,MATCH($H291,'Formules - méthode de cotation'!$F$23:$F$26,0),MATCH($I291,'Formules - méthode de cotation'!$G$27:$J$27,0)))</f>
        <v/>
      </c>
      <c r="K291" s="152"/>
      <c r="L291" s="150"/>
      <c r="M291" s="153" t="str">
        <f t="shared" si="39"/>
        <v/>
      </c>
      <c r="N291" s="203"/>
      <c r="O291" s="151"/>
      <c r="P291" s="150"/>
      <c r="Q291" s="151"/>
      <c r="R291" s="150"/>
      <c r="S291" s="150" t="str">
        <f t="shared" si="40"/>
        <v/>
      </c>
    </row>
    <row r="292" spans="1:19" s="154" customFormat="1" x14ac:dyDescent="0.4">
      <c r="A292" s="150"/>
      <c r="B292" s="150"/>
      <c r="C292" s="151"/>
      <c r="D292" s="152"/>
      <c r="E292" s="160"/>
      <c r="F292" s="151"/>
      <c r="G292" s="151"/>
      <c r="H292" s="150"/>
      <c r="I292" s="150"/>
      <c r="J292" s="150" t="str">
        <f>IF(OR(ISBLANK($H292),ISBLANK($I292)),"",INDEX('Formules - méthode de cotation'!$G$23:$J$26,MATCH($H292,'Formules - méthode de cotation'!$F$23:$F$26,0),MATCH($I292,'Formules - méthode de cotation'!$G$27:$J$27,0)))</f>
        <v/>
      </c>
      <c r="K292" s="152"/>
      <c r="L292" s="150"/>
      <c r="M292" s="153" t="str">
        <f t="shared" si="39"/>
        <v/>
      </c>
      <c r="N292" s="203"/>
      <c r="O292" s="151"/>
      <c r="P292" s="150"/>
      <c r="Q292" s="151"/>
      <c r="R292" s="150"/>
      <c r="S292" s="150" t="str">
        <f t="shared" si="40"/>
        <v/>
      </c>
    </row>
    <row r="293" spans="1:19" s="154" customFormat="1" x14ac:dyDescent="0.4">
      <c r="A293" s="150"/>
      <c r="B293" s="150"/>
      <c r="C293" s="151"/>
      <c r="D293" s="152"/>
      <c r="E293" s="160"/>
      <c r="F293" s="151"/>
      <c r="G293" s="151"/>
      <c r="H293" s="150"/>
      <c r="I293" s="150"/>
      <c r="J293" s="150" t="str">
        <f>IF(OR(ISBLANK($H293),ISBLANK($I293)),"",INDEX('Formules - méthode de cotation'!$G$23:$J$26,MATCH($H293,'Formules - méthode de cotation'!$F$23:$F$26,0),MATCH($I293,'Formules - méthode de cotation'!$G$27:$J$27,0)))</f>
        <v/>
      </c>
      <c r="K293" s="152"/>
      <c r="L293" s="150"/>
      <c r="M293" s="153" t="str">
        <f t="shared" si="39"/>
        <v/>
      </c>
      <c r="N293" s="203"/>
      <c r="O293" s="151"/>
      <c r="P293" s="150"/>
      <c r="Q293" s="151"/>
      <c r="R293" s="150"/>
      <c r="S293" s="150" t="str">
        <f t="shared" si="40"/>
        <v/>
      </c>
    </row>
    <row r="294" spans="1:19" s="154" customFormat="1" x14ac:dyDescent="0.4">
      <c r="A294" s="150"/>
      <c r="B294" s="150"/>
      <c r="C294" s="151"/>
      <c r="D294" s="152"/>
      <c r="E294" s="160"/>
      <c r="F294" s="151"/>
      <c r="G294" s="151"/>
      <c r="H294" s="150"/>
      <c r="I294" s="150"/>
      <c r="J294" s="150" t="str">
        <f>IF(OR(ISBLANK($H294),ISBLANK($I294)),"",INDEX('Formules - méthode de cotation'!$G$23:$J$26,MATCH($H294,'Formules - méthode de cotation'!$F$23:$F$26,0),MATCH($I294,'Formules - méthode de cotation'!$G$27:$J$27,0)))</f>
        <v/>
      </c>
      <c r="K294" s="152"/>
      <c r="L294" s="150"/>
      <c r="M294" s="153" t="str">
        <f t="shared" si="39"/>
        <v/>
      </c>
      <c r="N294" s="203"/>
      <c r="O294" s="151"/>
      <c r="P294" s="150"/>
      <c r="Q294" s="151"/>
      <c r="R294" s="150"/>
      <c r="S294" s="150" t="str">
        <f t="shared" si="40"/>
        <v/>
      </c>
    </row>
    <row r="295" spans="1:19" s="154" customFormat="1" x14ac:dyDescent="0.4">
      <c r="A295" s="150"/>
      <c r="B295" s="150"/>
      <c r="C295" s="151"/>
      <c r="D295" s="152"/>
      <c r="E295" s="160"/>
      <c r="F295" s="151"/>
      <c r="G295" s="151"/>
      <c r="H295" s="150"/>
      <c r="I295" s="150"/>
      <c r="J295" s="150" t="str">
        <f>IF(OR(ISBLANK($H295),ISBLANK($I295)),"",INDEX('Formules - méthode de cotation'!$G$23:$J$26,MATCH($H295,'Formules - méthode de cotation'!$F$23:$F$26,0),MATCH($I295,'Formules - méthode de cotation'!$G$27:$J$27,0)))</f>
        <v/>
      </c>
      <c r="K295" s="152"/>
      <c r="L295" s="150"/>
      <c r="M295" s="153" t="str">
        <f t="shared" si="39"/>
        <v/>
      </c>
      <c r="N295" s="203"/>
      <c r="O295" s="151"/>
      <c r="P295" s="150"/>
      <c r="Q295" s="151"/>
      <c r="R295" s="150"/>
      <c r="S295" s="150" t="str">
        <f t="shared" si="40"/>
        <v/>
      </c>
    </row>
    <row r="296" spans="1:19" s="154" customFormat="1" x14ac:dyDescent="0.4">
      <c r="A296" s="150"/>
      <c r="B296" s="150"/>
      <c r="C296" s="151"/>
      <c r="D296" s="152"/>
      <c r="E296" s="160"/>
      <c r="F296" s="151"/>
      <c r="G296" s="151"/>
      <c r="H296" s="150"/>
      <c r="I296" s="150"/>
      <c r="J296" s="150" t="str">
        <f>IF(OR(ISBLANK($H296),ISBLANK($I296)),"",INDEX('Formules - méthode de cotation'!$G$23:$J$26,MATCH($H296,'Formules - méthode de cotation'!$F$23:$F$26,0),MATCH($I296,'Formules - méthode de cotation'!$G$27:$J$27,0)))</f>
        <v/>
      </c>
      <c r="K296" s="152"/>
      <c r="L296" s="150"/>
      <c r="M296" s="153" t="str">
        <f t="shared" si="39"/>
        <v/>
      </c>
      <c r="N296" s="203"/>
      <c r="O296" s="151"/>
      <c r="P296" s="150"/>
      <c r="Q296" s="151"/>
      <c r="R296" s="150"/>
      <c r="S296" s="150" t="str">
        <f t="shared" si="40"/>
        <v/>
      </c>
    </row>
    <row r="297" spans="1:19" s="154" customFormat="1" x14ac:dyDescent="0.4">
      <c r="A297" s="150"/>
      <c r="B297" s="150"/>
      <c r="C297" s="151"/>
      <c r="D297" s="152"/>
      <c r="E297" s="160"/>
      <c r="F297" s="151"/>
      <c r="G297" s="151"/>
      <c r="H297" s="150"/>
      <c r="I297" s="150"/>
      <c r="J297" s="150" t="str">
        <f>IF(OR(ISBLANK($H297),ISBLANK($I297)),"",INDEX('Formules - méthode de cotation'!$G$23:$J$26,MATCH($H297,'Formules - méthode de cotation'!$F$23:$F$26,0),MATCH($I297,'Formules - méthode de cotation'!$G$27:$J$27,0)))</f>
        <v/>
      </c>
      <c r="K297" s="152"/>
      <c r="L297" s="150"/>
      <c r="M297" s="153" t="str">
        <f t="shared" si="39"/>
        <v/>
      </c>
      <c r="N297" s="203"/>
      <c r="O297" s="151"/>
      <c r="P297" s="150"/>
      <c r="Q297" s="151"/>
      <c r="R297" s="150"/>
      <c r="S297" s="150" t="str">
        <f t="shared" si="40"/>
        <v/>
      </c>
    </row>
    <row r="298" spans="1:19" s="154" customFormat="1" x14ac:dyDescent="0.4">
      <c r="A298" s="150"/>
      <c r="B298" s="150"/>
      <c r="C298" s="151"/>
      <c r="D298" s="152"/>
      <c r="E298" s="160"/>
      <c r="F298" s="151"/>
      <c r="G298" s="151"/>
      <c r="H298" s="150"/>
      <c r="I298" s="150"/>
      <c r="J298" s="150" t="str">
        <f>IF(OR(ISBLANK($H298),ISBLANK($I298)),"",INDEX('Formules - méthode de cotation'!$G$23:$J$26,MATCH($H298,'Formules - méthode de cotation'!$F$23:$F$26,0),MATCH($I298,'Formules - méthode de cotation'!$G$27:$J$27,0)))</f>
        <v/>
      </c>
      <c r="K298" s="152"/>
      <c r="L298" s="150"/>
      <c r="M298" s="153" t="str">
        <f t="shared" si="39"/>
        <v/>
      </c>
      <c r="N298" s="203"/>
      <c r="O298" s="151"/>
      <c r="P298" s="150"/>
      <c r="Q298" s="151"/>
      <c r="R298" s="150"/>
      <c r="S298" s="150" t="str">
        <f t="shared" si="40"/>
        <v/>
      </c>
    </row>
    <row r="299" spans="1:19" s="154" customFormat="1" x14ac:dyDescent="0.4">
      <c r="A299" s="150"/>
      <c r="B299" s="150"/>
      <c r="C299" s="151"/>
      <c r="D299" s="152"/>
      <c r="E299" s="160"/>
      <c r="F299" s="151"/>
      <c r="G299" s="151"/>
      <c r="H299" s="150"/>
      <c r="I299" s="150"/>
      <c r="J299" s="150" t="str">
        <f>IF(OR(ISBLANK($H299),ISBLANK($I299)),"",INDEX('Formules - méthode de cotation'!$G$23:$J$26,MATCH($H299,'Formules - méthode de cotation'!$F$23:$F$26,0),MATCH($I299,'Formules - méthode de cotation'!$G$27:$J$27,0)))</f>
        <v/>
      </c>
      <c r="K299" s="152"/>
      <c r="L299" s="150"/>
      <c r="M299" s="153" t="str">
        <f t="shared" si="39"/>
        <v/>
      </c>
      <c r="N299" s="203"/>
      <c r="O299" s="151"/>
      <c r="P299" s="150"/>
      <c r="Q299" s="151"/>
      <c r="R299" s="150"/>
      <c r="S299" s="150" t="str">
        <f t="shared" si="40"/>
        <v/>
      </c>
    </row>
    <row r="300" spans="1:19" s="154" customFormat="1" x14ac:dyDescent="0.4">
      <c r="A300" s="150"/>
      <c r="B300" s="150"/>
      <c r="C300" s="151"/>
      <c r="D300" s="152"/>
      <c r="E300" s="160"/>
      <c r="F300" s="151"/>
      <c r="G300" s="151"/>
      <c r="H300" s="150"/>
      <c r="I300" s="150"/>
      <c r="J300" s="150" t="str">
        <f>IF(OR(ISBLANK($H300),ISBLANK($I300)),"",INDEX('Formules - méthode de cotation'!$G$23:$J$26,MATCH($H300,'Formules - méthode de cotation'!$F$23:$F$26,0),MATCH($I300,'Formules - méthode de cotation'!$G$27:$J$27,0)))</f>
        <v/>
      </c>
      <c r="K300" s="152"/>
      <c r="L300" s="150"/>
      <c r="M300" s="153" t="str">
        <f t="shared" si="39"/>
        <v/>
      </c>
      <c r="N300" s="203"/>
      <c r="O300" s="151"/>
      <c r="P300" s="150"/>
      <c r="Q300" s="151"/>
      <c r="R300" s="150"/>
      <c r="S300" s="150" t="str">
        <f t="shared" si="40"/>
        <v/>
      </c>
    </row>
    <row r="301" spans="1:19" s="154" customFormat="1" x14ac:dyDescent="0.4">
      <c r="A301" s="150"/>
      <c r="B301" s="150"/>
      <c r="C301" s="151"/>
      <c r="D301" s="152"/>
      <c r="E301" s="160"/>
      <c r="F301" s="151"/>
      <c r="G301" s="151"/>
      <c r="H301" s="150"/>
      <c r="I301" s="150"/>
      <c r="J301" s="150" t="str">
        <f>IF(OR(ISBLANK($H301),ISBLANK($I301)),"",INDEX('Formules - méthode de cotation'!$G$23:$J$26,MATCH($H301,'Formules - méthode de cotation'!$F$23:$F$26,0),MATCH($I301,'Formules - méthode de cotation'!$G$27:$J$27,0)))</f>
        <v/>
      </c>
      <c r="K301" s="152"/>
      <c r="L301" s="150"/>
      <c r="M301" s="153" t="str">
        <f t="shared" si="39"/>
        <v/>
      </c>
      <c r="N301" s="203"/>
      <c r="O301" s="151"/>
      <c r="P301" s="150"/>
      <c r="Q301" s="151"/>
      <c r="R301" s="150"/>
      <c r="S301" s="150" t="str">
        <f t="shared" si="40"/>
        <v/>
      </c>
    </row>
    <row r="302" spans="1:19" s="154" customFormat="1" x14ac:dyDescent="0.4">
      <c r="A302" s="150"/>
      <c r="B302" s="150"/>
      <c r="C302" s="151"/>
      <c r="D302" s="152"/>
      <c r="E302" s="160"/>
      <c r="F302" s="151"/>
      <c r="G302" s="151"/>
      <c r="H302" s="150"/>
      <c r="I302" s="150"/>
      <c r="J302" s="150" t="str">
        <f>IF(OR(ISBLANK($H302),ISBLANK($I302)),"",INDEX('Formules - méthode de cotation'!$G$23:$J$26,MATCH($H302,'Formules - méthode de cotation'!$F$23:$F$26,0),MATCH($I302,'Formules - méthode de cotation'!$G$27:$J$27,0)))</f>
        <v/>
      </c>
      <c r="K302" s="152"/>
      <c r="L302" s="150"/>
      <c r="M302" s="153" t="str">
        <f t="shared" si="39"/>
        <v/>
      </c>
      <c r="N302" s="203"/>
      <c r="O302" s="151"/>
      <c r="P302" s="150"/>
      <c r="Q302" s="151"/>
      <c r="R302" s="150"/>
      <c r="S302" s="150" t="str">
        <f t="shared" si="40"/>
        <v/>
      </c>
    </row>
    <row r="303" spans="1:19" s="154" customFormat="1" x14ac:dyDescent="0.4">
      <c r="A303" s="150"/>
      <c r="B303" s="150"/>
      <c r="C303" s="151"/>
      <c r="D303" s="152"/>
      <c r="E303" s="160"/>
      <c r="F303" s="151"/>
      <c r="G303" s="151"/>
      <c r="H303" s="150"/>
      <c r="I303" s="150"/>
      <c r="J303" s="150" t="str">
        <f>IF(OR(ISBLANK($H303),ISBLANK($I303)),"",INDEX('Formules - méthode de cotation'!$G$23:$J$26,MATCH($H303,'Formules - méthode de cotation'!$F$23:$F$26,0),MATCH($I303,'Formules - méthode de cotation'!$G$27:$J$27,0)))</f>
        <v/>
      </c>
      <c r="K303" s="152"/>
      <c r="L303" s="150"/>
      <c r="M303" s="153" t="str">
        <f t="shared" si="39"/>
        <v/>
      </c>
      <c r="N303" s="203"/>
      <c r="O303" s="151"/>
      <c r="P303" s="150"/>
      <c r="Q303" s="151"/>
      <c r="R303" s="150"/>
      <c r="S303" s="150" t="str">
        <f t="shared" si="40"/>
        <v/>
      </c>
    </row>
    <row r="304" spans="1:19" s="154" customFormat="1" x14ac:dyDescent="0.4">
      <c r="A304" s="150"/>
      <c r="B304" s="150"/>
      <c r="C304" s="151"/>
      <c r="D304" s="152"/>
      <c r="E304" s="160"/>
      <c r="F304" s="151"/>
      <c r="G304" s="151"/>
      <c r="H304" s="150"/>
      <c r="I304" s="150"/>
      <c r="J304" s="150" t="str">
        <f>IF(OR(ISBLANK($H304),ISBLANK($I304)),"",INDEX('Formules - méthode de cotation'!$G$23:$J$26,MATCH($H304,'Formules - méthode de cotation'!$F$23:$F$26,0),MATCH($I304,'Formules - méthode de cotation'!$G$27:$J$27,0)))</f>
        <v/>
      </c>
      <c r="K304" s="152"/>
      <c r="L304" s="150"/>
      <c r="M304" s="153" t="str">
        <f t="shared" si="39"/>
        <v/>
      </c>
      <c r="N304" s="203"/>
      <c r="O304" s="151"/>
      <c r="P304" s="150"/>
      <c r="Q304" s="151"/>
      <c r="R304" s="150"/>
      <c r="S304" s="150" t="str">
        <f t="shared" si="40"/>
        <v/>
      </c>
    </row>
    <row r="305" spans="1:19" s="154" customFormat="1" x14ac:dyDescent="0.4">
      <c r="A305" s="150"/>
      <c r="B305" s="150"/>
      <c r="C305" s="151"/>
      <c r="D305" s="152"/>
      <c r="E305" s="160"/>
      <c r="F305" s="151"/>
      <c r="G305" s="151"/>
      <c r="H305" s="150"/>
      <c r="I305" s="150"/>
      <c r="J305" s="150" t="str">
        <f>IF(OR(ISBLANK($H305),ISBLANK($I305)),"",INDEX('Formules - méthode de cotation'!$G$23:$J$26,MATCH($H305,'Formules - méthode de cotation'!$F$23:$F$26,0),MATCH($I305,'Formules - méthode de cotation'!$G$27:$J$27,0)))</f>
        <v/>
      </c>
      <c r="K305" s="152"/>
      <c r="L305" s="150"/>
      <c r="M305" s="153" t="str">
        <f t="shared" si="39"/>
        <v/>
      </c>
      <c r="N305" s="203"/>
      <c r="O305" s="151"/>
      <c r="P305" s="150"/>
      <c r="Q305" s="151"/>
      <c r="R305" s="150"/>
      <c r="S305" s="150" t="str">
        <f t="shared" si="40"/>
        <v/>
      </c>
    </row>
    <row r="306" spans="1:19" s="154" customFormat="1" x14ac:dyDescent="0.4">
      <c r="A306" s="150"/>
      <c r="B306" s="150"/>
      <c r="C306" s="151"/>
      <c r="D306" s="152"/>
      <c r="E306" s="160"/>
      <c r="F306" s="151"/>
      <c r="G306" s="151"/>
      <c r="H306" s="150"/>
      <c r="I306" s="150"/>
      <c r="J306" s="150" t="str">
        <f>IF(OR(ISBLANK($H306),ISBLANK($I306)),"",INDEX('Formules - méthode de cotation'!$G$23:$J$26,MATCH($H306,'Formules - méthode de cotation'!$F$23:$F$26,0),MATCH($I306,'Formules - méthode de cotation'!$G$27:$J$27,0)))</f>
        <v/>
      </c>
      <c r="K306" s="152"/>
      <c r="L306" s="150"/>
      <c r="M306" s="153" t="str">
        <f t="shared" si="39"/>
        <v/>
      </c>
      <c r="N306" s="203"/>
      <c r="O306" s="151"/>
      <c r="P306" s="150"/>
      <c r="Q306" s="151"/>
      <c r="R306" s="150"/>
      <c r="S306" s="150" t="str">
        <f t="shared" si="40"/>
        <v/>
      </c>
    </row>
    <row r="307" spans="1:19" s="154" customFormat="1" x14ac:dyDescent="0.4">
      <c r="A307" s="150"/>
      <c r="B307" s="150"/>
      <c r="C307" s="151"/>
      <c r="D307" s="152"/>
      <c r="E307" s="160"/>
      <c r="F307" s="151"/>
      <c r="G307" s="151"/>
      <c r="H307" s="150"/>
      <c r="I307" s="150"/>
      <c r="J307" s="150" t="str">
        <f>IF(OR(ISBLANK($H307),ISBLANK($I307)),"",INDEX('Formules - méthode de cotation'!$G$23:$J$26,MATCH($H307,'Formules - méthode de cotation'!$F$23:$F$26,0),MATCH($I307,'Formules - méthode de cotation'!$G$27:$J$27,0)))</f>
        <v/>
      </c>
      <c r="K307" s="152"/>
      <c r="L307" s="150"/>
      <c r="M307" s="153" t="str">
        <f t="shared" si="39"/>
        <v/>
      </c>
      <c r="N307" s="203"/>
      <c r="O307" s="151"/>
      <c r="P307" s="150"/>
      <c r="Q307" s="151"/>
      <c r="R307" s="150"/>
      <c r="S307" s="150" t="str">
        <f t="shared" si="40"/>
        <v/>
      </c>
    </row>
    <row r="308" spans="1:19" s="154" customFormat="1" x14ac:dyDescent="0.4">
      <c r="A308" s="150"/>
      <c r="B308" s="150"/>
      <c r="C308" s="151"/>
      <c r="D308" s="152"/>
      <c r="E308" s="160"/>
      <c r="F308" s="151"/>
      <c r="G308" s="151"/>
      <c r="H308" s="150"/>
      <c r="I308" s="150"/>
      <c r="J308" s="150" t="str">
        <f>IF(OR(ISBLANK($H308),ISBLANK($I308)),"",INDEX('Formules - méthode de cotation'!$G$23:$J$26,MATCH($H308,'Formules - méthode de cotation'!$F$23:$F$26,0),MATCH($I308,'Formules - méthode de cotation'!$G$27:$J$27,0)))</f>
        <v/>
      </c>
      <c r="K308" s="152"/>
      <c r="L308" s="150"/>
      <c r="M308" s="153" t="str">
        <f t="shared" si="39"/>
        <v/>
      </c>
      <c r="N308" s="203"/>
      <c r="O308" s="151"/>
      <c r="P308" s="150"/>
      <c r="Q308" s="151"/>
      <c r="R308" s="150"/>
      <c r="S308" s="150" t="str">
        <f t="shared" si="40"/>
        <v/>
      </c>
    </row>
    <row r="309" spans="1:19" s="154" customFormat="1" x14ac:dyDescent="0.4">
      <c r="A309" s="150"/>
      <c r="B309" s="150"/>
      <c r="C309" s="151"/>
      <c r="D309" s="152"/>
      <c r="E309" s="160"/>
      <c r="F309" s="151"/>
      <c r="G309" s="151"/>
      <c r="H309" s="150"/>
      <c r="I309" s="150"/>
      <c r="J309" s="150" t="str">
        <f>IF(OR(ISBLANK($H309),ISBLANK($I309)),"",INDEX('Formules - méthode de cotation'!$G$23:$J$26,MATCH($H309,'Formules - méthode de cotation'!$F$23:$F$26,0),MATCH($I309,'Formules - méthode de cotation'!$G$27:$J$27,0)))</f>
        <v/>
      </c>
      <c r="K309" s="152"/>
      <c r="L309" s="150"/>
      <c r="M309" s="153" t="str">
        <f t="shared" si="39"/>
        <v/>
      </c>
      <c r="N309" s="203"/>
      <c r="O309" s="151"/>
      <c r="P309" s="150"/>
      <c r="Q309" s="151"/>
      <c r="R309" s="150"/>
      <c r="S309" s="150" t="str">
        <f t="shared" si="40"/>
        <v/>
      </c>
    </row>
    <row r="310" spans="1:19" s="154" customFormat="1" x14ac:dyDescent="0.4">
      <c r="A310" s="150"/>
      <c r="B310" s="150"/>
      <c r="C310" s="151"/>
      <c r="D310" s="152"/>
      <c r="E310" s="160"/>
      <c r="F310" s="151"/>
      <c r="G310" s="151"/>
      <c r="H310" s="150"/>
      <c r="I310" s="150"/>
      <c r="J310" s="150" t="str">
        <f>IF(OR(ISBLANK($H310),ISBLANK($I310)),"",INDEX('Formules - méthode de cotation'!$G$23:$J$26,MATCH($H310,'Formules - méthode de cotation'!$F$23:$F$26,0),MATCH($I310,'Formules - méthode de cotation'!$G$27:$J$27,0)))</f>
        <v/>
      </c>
      <c r="K310" s="152"/>
      <c r="L310" s="150"/>
      <c r="M310" s="153" t="str">
        <f t="shared" si="39"/>
        <v/>
      </c>
      <c r="N310" s="203"/>
      <c r="O310" s="151"/>
      <c r="P310" s="150"/>
      <c r="Q310" s="151"/>
      <c r="R310" s="150"/>
      <c r="S310" s="150" t="str">
        <f t="shared" si="40"/>
        <v/>
      </c>
    </row>
    <row r="311" spans="1:19" s="154" customFormat="1" x14ac:dyDescent="0.4">
      <c r="A311" s="150"/>
      <c r="B311" s="150"/>
      <c r="C311" s="151"/>
      <c r="D311" s="152"/>
      <c r="E311" s="160"/>
      <c r="F311" s="151"/>
      <c r="G311" s="151"/>
      <c r="H311" s="150"/>
      <c r="I311" s="150"/>
      <c r="J311" s="150" t="str">
        <f>IF(OR(ISBLANK($H311),ISBLANK($I311)),"",INDEX('Formules - méthode de cotation'!$G$23:$J$26,MATCH($H311,'Formules - méthode de cotation'!$F$23:$F$26,0),MATCH($I311,'Formules - méthode de cotation'!$G$27:$J$27,0)))</f>
        <v/>
      </c>
      <c r="K311" s="152"/>
      <c r="L311" s="150"/>
      <c r="M311" s="153" t="str">
        <f t="shared" si="39"/>
        <v/>
      </c>
      <c r="N311" s="203"/>
      <c r="O311" s="151"/>
      <c r="P311" s="150"/>
      <c r="Q311" s="151"/>
      <c r="R311" s="150"/>
      <c r="S311" s="150" t="str">
        <f t="shared" si="40"/>
        <v/>
      </c>
    </row>
    <row r="312" spans="1:19" s="154" customFormat="1" x14ac:dyDescent="0.4">
      <c r="A312" s="150"/>
      <c r="B312" s="150"/>
      <c r="C312" s="151"/>
      <c r="D312" s="152"/>
      <c r="E312" s="160"/>
      <c r="F312" s="151"/>
      <c r="G312" s="151"/>
      <c r="H312" s="150"/>
      <c r="I312" s="150"/>
      <c r="J312" s="150" t="str">
        <f>IF(OR(ISBLANK($H312),ISBLANK($I312)),"",INDEX('Formules - méthode de cotation'!$G$23:$J$26,MATCH($H312,'Formules - méthode de cotation'!$F$23:$F$26,0),MATCH($I312,'Formules - méthode de cotation'!$G$27:$J$27,0)))</f>
        <v/>
      </c>
      <c r="K312" s="152"/>
      <c r="L312" s="150"/>
      <c r="M312" s="153" t="str">
        <f t="shared" si="39"/>
        <v/>
      </c>
      <c r="N312" s="203"/>
      <c r="O312" s="151"/>
      <c r="P312" s="150"/>
      <c r="Q312" s="151"/>
      <c r="R312" s="150"/>
      <c r="S312" s="150" t="str">
        <f t="shared" si="40"/>
        <v/>
      </c>
    </row>
    <row r="313" spans="1:19" s="154" customFormat="1" x14ac:dyDescent="0.4">
      <c r="A313" s="150"/>
      <c r="B313" s="150"/>
      <c r="C313" s="151"/>
      <c r="D313" s="152"/>
      <c r="E313" s="160"/>
      <c r="F313" s="151"/>
      <c r="G313" s="151"/>
      <c r="H313" s="150"/>
      <c r="I313" s="150"/>
      <c r="J313" s="150" t="str">
        <f>IF(OR(ISBLANK($H313),ISBLANK($I313)),"",INDEX('Formules - méthode de cotation'!$G$23:$J$26,MATCH($H313,'Formules - méthode de cotation'!$F$23:$F$26,0),MATCH($I313,'Formules - méthode de cotation'!$G$27:$J$27,0)))</f>
        <v/>
      </c>
      <c r="K313" s="152"/>
      <c r="L313" s="150"/>
      <c r="M313" s="153" t="str">
        <f t="shared" si="39"/>
        <v/>
      </c>
      <c r="N313" s="203"/>
      <c r="O313" s="151"/>
      <c r="P313" s="150"/>
      <c r="Q313" s="151"/>
      <c r="R313" s="150"/>
      <c r="S313" s="150" t="str">
        <f t="shared" si="40"/>
        <v/>
      </c>
    </row>
    <row r="314" spans="1:19" x14ac:dyDescent="0.4">
      <c r="J314" s="150" t="str">
        <f>IF(OR(ISBLANK($H314),ISBLANK($I314)),"",INDEX('Formules - méthode de cotation'!$G$23:$J$26,MATCH($H314,'Formules - méthode de cotation'!$F$23:$F$26,0),MATCH($I314,'Formules - méthode de cotation'!$G$27:$J$27,0)))</f>
        <v/>
      </c>
      <c r="M314" s="153" t="str">
        <f t="shared" si="39"/>
        <v/>
      </c>
      <c r="S314" s="150" t="str">
        <f t="shared" si="40"/>
        <v/>
      </c>
    </row>
    <row r="315" spans="1:19" x14ac:dyDescent="0.4">
      <c r="J315" s="150" t="str">
        <f>IF(OR(ISBLANK($H315),ISBLANK($I315)),"",INDEX('Formules - méthode de cotation'!$G$23:$J$26,MATCH($H315,'Formules - méthode de cotation'!$F$23:$F$26,0),MATCH($I315,'Formules - méthode de cotation'!$G$27:$J$27,0)))</f>
        <v/>
      </c>
      <c r="M315" s="153" t="str">
        <f t="shared" si="39"/>
        <v/>
      </c>
      <c r="S315" s="150" t="str">
        <f t="shared" si="40"/>
        <v/>
      </c>
    </row>
    <row r="316" spans="1:19" x14ac:dyDescent="0.4">
      <c r="J316" s="150" t="str">
        <f>IF(OR(ISBLANK($H316),ISBLANK($I316)),"",INDEX('Formules - méthode de cotation'!$G$23:$J$26,MATCH($H316,'Formules - méthode de cotation'!$F$23:$F$26,0),MATCH($I316,'Formules - méthode de cotation'!$G$27:$J$27,0)))</f>
        <v/>
      </c>
    </row>
    <row r="317" spans="1:19" x14ac:dyDescent="0.4">
      <c r="J317" s="150" t="str">
        <f>IF(OR(ISBLANK($H317),ISBLANK($I317)),"",INDEX('Formules - méthode de cotation'!$G$23:$J$26,MATCH($H317,'Formules - méthode de cotation'!$F$23:$F$26,0),MATCH($I317,'Formules - méthode de cotation'!$G$27:$J$27,0)))</f>
        <v/>
      </c>
    </row>
  </sheetData>
  <sheetProtection algorithmName="SHA-512" hashValue="+OwA7NedO5N8SmyiiTsL0xEv54a/WrNGRX7+JDJMMcB+8FgUoIm+BxlDQmhFYGjpfpuIy4CeCymPpMbRfKN0kg==" saltValue="nTGkZUJcGdvaIzRGdb36KQ==" spinCount="100000" sheet="1" objects="1" scenarios="1" formatCells="0" formatColumns="0" formatRows="0" sort="0" autoFilter="0" pivotTables="0"/>
  <autoFilter ref="A2:S317" xr:uid="{00000000-0009-0000-0000-000006000000}"/>
  <customSheetViews>
    <customSheetView guid="{63DD2675-F0C1-4D8F-B9BC-5622D0E3D1B1}" scale="30">
      <pane ySplit="3" topLeftCell="A4" activePane="bottomLeft" state="frozen"/>
      <selection pane="bottomLeft" activeCell="K58" sqref="K58"/>
    </customSheetView>
  </customSheetViews>
  <mergeCells count="272">
    <mergeCell ref="A4:A6"/>
    <mergeCell ref="A129:A130"/>
    <mergeCell ref="E184:E188"/>
    <mergeCell ref="C184:C191"/>
    <mergeCell ref="B184:B191"/>
    <mergeCell ref="E150:E152"/>
    <mergeCell ref="C150:C152"/>
    <mergeCell ref="B150:B152"/>
    <mergeCell ref="A150:A152"/>
    <mergeCell ref="C154:C157"/>
    <mergeCell ref="B154:B157"/>
    <mergeCell ref="A154:A157"/>
    <mergeCell ref="E154:E157"/>
    <mergeCell ref="E137:E140"/>
    <mergeCell ref="C137:C140"/>
    <mergeCell ref="B137:B140"/>
    <mergeCell ref="A137:A140"/>
    <mergeCell ref="E162:E166"/>
    <mergeCell ref="B162:B166"/>
    <mergeCell ref="C162:C166"/>
    <mergeCell ref="A134:A136"/>
    <mergeCell ref="A131:A133"/>
    <mergeCell ref="B46:B47"/>
    <mergeCell ref="C46:C47"/>
    <mergeCell ref="E46:E47"/>
    <mergeCell ref="B69:B70"/>
    <mergeCell ref="C69:C70"/>
    <mergeCell ref="E69:E70"/>
    <mergeCell ref="B89:B90"/>
    <mergeCell ref="C89:C90"/>
    <mergeCell ref="E89:E90"/>
    <mergeCell ref="B82:B83"/>
    <mergeCell ref="C82:C83"/>
    <mergeCell ref="E82:E83"/>
    <mergeCell ref="C76:C78"/>
    <mergeCell ref="E76:E78"/>
    <mergeCell ref="B76:B78"/>
    <mergeCell ref="C52:C54"/>
    <mergeCell ref="B52:B54"/>
    <mergeCell ref="C49:C50"/>
    <mergeCell ref="B48:B51"/>
    <mergeCell ref="E52:E54"/>
    <mergeCell ref="E49:E50"/>
    <mergeCell ref="D65:D66"/>
    <mergeCell ref="D246:D247"/>
    <mergeCell ref="C229:C232"/>
    <mergeCell ref="B229:B232"/>
    <mergeCell ref="A229:A232"/>
    <mergeCell ref="E229:E232"/>
    <mergeCell ref="C144:C145"/>
    <mergeCell ref="C142:C143"/>
    <mergeCell ref="A242:A249"/>
    <mergeCell ref="C169:C173"/>
    <mergeCell ref="E169:E173"/>
    <mergeCell ref="E219:E223"/>
    <mergeCell ref="C219:C228"/>
    <mergeCell ref="B219:B228"/>
    <mergeCell ref="A219:A228"/>
    <mergeCell ref="B169:B173"/>
    <mergeCell ref="A168:A173"/>
    <mergeCell ref="A179:A191"/>
    <mergeCell ref="A177:A178"/>
    <mergeCell ref="B245:B247"/>
    <mergeCell ref="E245:E247"/>
    <mergeCell ref="C201:C205"/>
    <mergeCell ref="E235:E241"/>
    <mergeCell ref="C193:C198"/>
    <mergeCell ref="C255:C256"/>
    <mergeCell ref="B255:B256"/>
    <mergeCell ref="E255:E256"/>
    <mergeCell ref="E258:E263"/>
    <mergeCell ref="C258:C263"/>
    <mergeCell ref="B258:B263"/>
    <mergeCell ref="A258:A263"/>
    <mergeCell ref="E250:E252"/>
    <mergeCell ref="A250:A257"/>
    <mergeCell ref="G250:G251"/>
    <mergeCell ref="C250:C252"/>
    <mergeCell ref="B250:B252"/>
    <mergeCell ref="E253:E254"/>
    <mergeCell ref="C253:C254"/>
    <mergeCell ref="B253:B254"/>
    <mergeCell ref="E158:E161"/>
    <mergeCell ref="C158:C161"/>
    <mergeCell ref="B158:B161"/>
    <mergeCell ref="E177:E178"/>
    <mergeCell ref="B177:B178"/>
    <mergeCell ref="G243:G244"/>
    <mergeCell ref="B242:B244"/>
    <mergeCell ref="C177:C178"/>
    <mergeCell ref="E179:E182"/>
    <mergeCell ref="C179:C182"/>
    <mergeCell ref="B179:B183"/>
    <mergeCell ref="E224:E228"/>
    <mergeCell ref="B248:B249"/>
    <mergeCell ref="C248:C249"/>
    <mergeCell ref="E248:E249"/>
    <mergeCell ref="C245:C247"/>
    <mergeCell ref="C242:C244"/>
    <mergeCell ref="E242:E244"/>
    <mergeCell ref="G33:G34"/>
    <mergeCell ref="C35:C36"/>
    <mergeCell ref="E35:E36"/>
    <mergeCell ref="C32:C34"/>
    <mergeCell ref="B32:B36"/>
    <mergeCell ref="E32:E34"/>
    <mergeCell ref="C21:C25"/>
    <mergeCell ref="E21:E25"/>
    <mergeCell ref="A1:G1"/>
    <mergeCell ref="B21:B25"/>
    <mergeCell ref="C7:C20"/>
    <mergeCell ref="E7:E20"/>
    <mergeCell ref="B7:B20"/>
    <mergeCell ref="A32:A47"/>
    <mergeCell ref="E37:E39"/>
    <mergeCell ref="D40:D41"/>
    <mergeCell ref="D38:D39"/>
    <mergeCell ref="E40:E41"/>
    <mergeCell ref="B37:B39"/>
    <mergeCell ref="C37:C39"/>
    <mergeCell ref="B40:B41"/>
    <mergeCell ref="C40:C41"/>
    <mergeCell ref="C42:C43"/>
    <mergeCell ref="B42:B43"/>
    <mergeCell ref="G79:G80"/>
    <mergeCell ref="B79:B81"/>
    <mergeCell ref="C79:C81"/>
    <mergeCell ref="E79:E81"/>
    <mergeCell ref="H1:M1"/>
    <mergeCell ref="N1:S1"/>
    <mergeCell ref="A2:A3"/>
    <mergeCell ref="C2:C3"/>
    <mergeCell ref="D2:D3"/>
    <mergeCell ref="E2:E3"/>
    <mergeCell ref="F2:F3"/>
    <mergeCell ref="G2:G3"/>
    <mergeCell ref="H2:H3"/>
    <mergeCell ref="I2:I3"/>
    <mergeCell ref="J2:J3"/>
    <mergeCell ref="K2:K3"/>
    <mergeCell ref="L2:L3"/>
    <mergeCell ref="S2:S3"/>
    <mergeCell ref="M2:M3"/>
    <mergeCell ref="O2:O3"/>
    <mergeCell ref="P2:P3"/>
    <mergeCell ref="Q2:Q3"/>
    <mergeCell ref="R2:R3"/>
    <mergeCell ref="N2:N3"/>
    <mergeCell ref="G55:G56"/>
    <mergeCell ref="E55:E57"/>
    <mergeCell ref="C55:C57"/>
    <mergeCell ref="B55:B57"/>
    <mergeCell ref="C73:C74"/>
    <mergeCell ref="E72:E75"/>
    <mergeCell ref="B72:B75"/>
    <mergeCell ref="D67:D68"/>
    <mergeCell ref="E67:E68"/>
    <mergeCell ref="C67:C68"/>
    <mergeCell ref="B67:B68"/>
    <mergeCell ref="B64:B66"/>
    <mergeCell ref="E60:E61"/>
    <mergeCell ref="C59:C61"/>
    <mergeCell ref="E62:E63"/>
    <mergeCell ref="C62:C63"/>
    <mergeCell ref="B59:B63"/>
    <mergeCell ref="E64:E66"/>
    <mergeCell ref="C64:C66"/>
    <mergeCell ref="G91:G92"/>
    <mergeCell ref="B91:B93"/>
    <mergeCell ref="F85:F86"/>
    <mergeCell ref="D87:D88"/>
    <mergeCell ref="E87:E88"/>
    <mergeCell ref="F87:F88"/>
    <mergeCell ref="B87:B88"/>
    <mergeCell ref="C87:C88"/>
    <mergeCell ref="C84:C86"/>
    <mergeCell ref="B84:B86"/>
    <mergeCell ref="E84:E86"/>
    <mergeCell ref="C91:C93"/>
    <mergeCell ref="E91:E93"/>
    <mergeCell ref="F108:F109"/>
    <mergeCell ref="B108:B109"/>
    <mergeCell ref="E97:E98"/>
    <mergeCell ref="C97:C98"/>
    <mergeCell ref="B97:B98"/>
    <mergeCell ref="E99:E107"/>
    <mergeCell ref="C99:C107"/>
    <mergeCell ref="B99:B107"/>
    <mergeCell ref="A121:A128"/>
    <mergeCell ref="F119:F120"/>
    <mergeCell ref="E121:E123"/>
    <mergeCell ref="A118:A120"/>
    <mergeCell ref="B118:B120"/>
    <mergeCell ref="C118:C120"/>
    <mergeCell ref="E118:E120"/>
    <mergeCell ref="C113:C114"/>
    <mergeCell ref="D113:D114"/>
    <mergeCell ref="E113:E114"/>
    <mergeCell ref="F113:F114"/>
    <mergeCell ref="B113:B114"/>
    <mergeCell ref="C111:C112"/>
    <mergeCell ref="E111:E112"/>
    <mergeCell ref="B111:B112"/>
    <mergeCell ref="C108:C109"/>
    <mergeCell ref="G126:G127"/>
    <mergeCell ref="E126:E128"/>
    <mergeCell ref="C126:C128"/>
    <mergeCell ref="B126:B128"/>
    <mergeCell ref="E124:E125"/>
    <mergeCell ref="B121:B123"/>
    <mergeCell ref="C121:C123"/>
    <mergeCell ref="C124:C125"/>
    <mergeCell ref="B124:B125"/>
    <mergeCell ref="F134:F135"/>
    <mergeCell ref="B134:B135"/>
    <mergeCell ref="E146:E149"/>
    <mergeCell ref="C146:C149"/>
    <mergeCell ref="B146:B149"/>
    <mergeCell ref="A146:A149"/>
    <mergeCell ref="E196:E197"/>
    <mergeCell ref="B192:B206"/>
    <mergeCell ref="E202:E204"/>
    <mergeCell ref="A199:A200"/>
    <mergeCell ref="A201:A206"/>
    <mergeCell ref="C199:C200"/>
    <mergeCell ref="E193:E195"/>
    <mergeCell ref="A192:A198"/>
    <mergeCell ref="A158:A167"/>
    <mergeCell ref="C134:C135"/>
    <mergeCell ref="D134:D135"/>
    <mergeCell ref="E134:E135"/>
    <mergeCell ref="A97:A98"/>
    <mergeCell ref="A59:A71"/>
    <mergeCell ref="B142:B145"/>
    <mergeCell ref="A142:A145"/>
    <mergeCell ref="E142:E143"/>
    <mergeCell ref="E174:E176"/>
    <mergeCell ref="C174:C176"/>
    <mergeCell ref="B174:B176"/>
    <mergeCell ref="A174:A176"/>
    <mergeCell ref="E129:E130"/>
    <mergeCell ref="C129:C130"/>
    <mergeCell ref="B129:B130"/>
    <mergeCell ref="E131:E133"/>
    <mergeCell ref="C132:C133"/>
    <mergeCell ref="B131:B133"/>
    <mergeCell ref="D108:D109"/>
    <mergeCell ref="E108:E109"/>
    <mergeCell ref="C27:C31"/>
    <mergeCell ref="B27:B31"/>
    <mergeCell ref="A7:A31"/>
    <mergeCell ref="E27:E31"/>
    <mergeCell ref="C207:C210"/>
    <mergeCell ref="C211:C212"/>
    <mergeCell ref="C235:C241"/>
    <mergeCell ref="B235:B241"/>
    <mergeCell ref="A235:A241"/>
    <mergeCell ref="A207:A213"/>
    <mergeCell ref="B207:B213"/>
    <mergeCell ref="E208:E210"/>
    <mergeCell ref="E211:E212"/>
    <mergeCell ref="A214:A218"/>
    <mergeCell ref="B214:B218"/>
    <mergeCell ref="C214:C218"/>
    <mergeCell ref="E214:E218"/>
    <mergeCell ref="A48:A58"/>
    <mergeCell ref="A72:A81"/>
    <mergeCell ref="A82:A90"/>
    <mergeCell ref="A91:A95"/>
    <mergeCell ref="A99:A109"/>
    <mergeCell ref="A111:A115"/>
    <mergeCell ref="A116:A117"/>
  </mergeCells>
  <dataValidations count="2">
    <dataValidation type="list" allowBlank="1" showInputMessage="1" showErrorMessage="1" sqref="D2:D3" xr:uid="{00000000-0002-0000-0600-000000000000}">
      <formula1>#REF!</formula1>
    </dataValidation>
    <dataValidation type="list" allowBlank="1" showInputMessage="1" showErrorMessage="1" sqref="H4:I4 R242:R244 F137:F140 R59 H157:I157" xr:uid="{00000000-0002-0000-0600-000001000000}">
      <formula1>#REF!</formula1>
    </dataValidation>
  </dataValidations>
  <printOptions horizontalCentered="1"/>
  <pageMargins left="0.70866141732283472" right="0.70866141732283472" top="0.74803149606299213" bottom="0.74803149606299213" header="0.31496062992125984" footer="0.31496062992125984"/>
  <pageSetup paperSize="8" scale="22" fitToHeight="0" orientation="landscape" r:id="rId1"/>
  <headerFooter>
    <oddHeader>&amp;C&amp;"Marianne,Gras"&amp;32 &amp;K04-0245. Risques spécifiques</oddHeader>
  </headerFooter>
  <rowBreaks count="2" manualBreakCount="2">
    <brk id="96" max="18" man="1"/>
    <brk id="173" max="18" man="1"/>
  </rowBreaks>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600-000002000000}">
          <x14:formula1>
            <xm:f>'Formules - méthode de cotation'!$O$13:$O$16</xm:f>
          </x14:formula1>
          <xm:sqref>R46:R58 R245:R1048576 R60:R241 L4:L1048576 R4 R5:R45</xm:sqref>
        </x14:dataValidation>
        <x14:dataValidation type="list" allowBlank="1" showInputMessage="1" showErrorMessage="1" xr:uid="{00000000-0002-0000-0600-000003000000}">
          <x14:formula1>
            <xm:f>'Formules - méthode de cotation'!$F$23:$F$26</xm:f>
          </x14:formula1>
          <xm:sqref>H46:H156 H158:H1048576 H5:H45</xm:sqref>
        </x14:dataValidation>
        <x14:dataValidation type="list" allowBlank="1" showInputMessage="1" showErrorMessage="1" xr:uid="{00000000-0002-0000-0600-000004000000}">
          <x14:formula1>
            <xm:f>'Formules - méthode de cotation'!$G$27:$J$27</xm:f>
          </x14:formula1>
          <xm:sqref>I46:I156 I158:I1048576 I5:I45</xm:sqref>
        </x14:dataValidation>
        <x14:dataValidation type="list" allowBlank="1" showInputMessage="1" showErrorMessage="1" xr:uid="{00000000-0002-0000-0600-000005000000}">
          <x14:formula1>
            <xm:f>Formules!$C$79:$C$122</xm:f>
          </x14:formula1>
          <xm:sqref>F87 F136 F89:F108 F110:F113 F4:F85 F115:F119 F121:F134 F141:F1048576</xm:sqref>
        </x14:dataValidation>
        <x14:dataValidation type="list" allowBlank="1" showInputMessage="1" showErrorMessage="1" xr:uid="{00000000-0002-0000-0600-000006000000}">
          <x14:formula1>
            <xm:f>Formules!$P$49:$P$83</xm:f>
          </x14:formula1>
          <xm:sqref>C167 C253 C255 C183:C184 C162 C132 C144 C59:C68 C134:C141 C150:C152 C154:C158 C174 C177 C179 C214 C219 C229 C233:C235 C242:C247 C250 C258 C146 C264:C1048576 C1:C4 C48:C57 C71:C88 C91:C129 C7:C45</xm:sqref>
        </x14:dataValidation>
        <x14:dataValidation type="list" allowBlank="1" showInputMessage="1" showErrorMessage="1" xr:uid="{00000000-0002-0000-0600-000007000000}">
          <x14:formula1>
            <xm:f>Formules!$H$8:$H$44</xm:f>
          </x14:formula1>
          <xm:sqref>A207 A177:A191 A214 A219:A235 A168:A174 A48:A59 A242:A1048576 A72:A142 A146 A150:A158 A4:A47</xm:sqref>
        </x14:dataValidation>
        <x14:dataValidation type="list" allowBlank="1" showInputMessage="1" showErrorMessage="1" xr:uid="{00000000-0002-0000-0600-000008000000}">
          <x14:formula1>
            <xm:f>Formules!$C$25:$C$70</xm:f>
          </x14:formula1>
          <xm:sqref>D4:D1048576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pageSetUpPr fitToPage="1"/>
  </sheetPr>
  <dimension ref="C7:P135"/>
  <sheetViews>
    <sheetView topLeftCell="A73" zoomScale="50" zoomScaleNormal="50" workbookViewId="0">
      <selection activeCell="G53" sqref="G53"/>
    </sheetView>
  </sheetViews>
  <sheetFormatPr baseColWidth="10" defaultColWidth="11.42578125" defaultRowHeight="20.25" x14ac:dyDescent="0.3"/>
  <cols>
    <col min="1" max="2" width="11.42578125" style="8"/>
    <col min="3" max="3" width="17.85546875" style="8" customWidth="1"/>
    <col min="4" max="5" width="11.42578125" style="8"/>
    <col min="6" max="6" width="23" style="8" customWidth="1"/>
    <col min="7" max="16384" width="11.42578125" style="8"/>
  </cols>
  <sheetData>
    <row r="7" spans="3:8" ht="21" customHeight="1" x14ac:dyDescent="0.3">
      <c r="C7" s="7"/>
      <c r="F7" s="7" t="s">
        <v>19</v>
      </c>
      <c r="H7" s="9" t="s">
        <v>59</v>
      </c>
    </row>
    <row r="8" spans="3:8" x14ac:dyDescent="0.3">
      <c r="F8" s="8" t="s">
        <v>20</v>
      </c>
      <c r="H8" s="8" t="s">
        <v>154</v>
      </c>
    </row>
    <row r="9" spans="3:8" x14ac:dyDescent="0.3">
      <c r="F9" s="8" t="s">
        <v>21</v>
      </c>
      <c r="H9" s="8" t="s">
        <v>301</v>
      </c>
    </row>
    <row r="10" spans="3:8" x14ac:dyDescent="0.3">
      <c r="F10" s="8" t="s">
        <v>22</v>
      </c>
      <c r="H10" s="8" t="s">
        <v>155</v>
      </c>
    </row>
    <row r="11" spans="3:8" x14ac:dyDescent="0.3">
      <c r="F11" s="8" t="s">
        <v>23</v>
      </c>
      <c r="H11" s="8" t="s">
        <v>30</v>
      </c>
    </row>
    <row r="12" spans="3:8" x14ac:dyDescent="0.3">
      <c r="F12" s="8" t="s">
        <v>24</v>
      </c>
      <c r="H12" s="8" t="s">
        <v>60</v>
      </c>
    </row>
    <row r="13" spans="3:8" x14ac:dyDescent="0.3">
      <c r="F13" s="8" t="s">
        <v>25</v>
      </c>
      <c r="H13" s="8" t="s">
        <v>61</v>
      </c>
    </row>
    <row r="14" spans="3:8" x14ac:dyDescent="0.3">
      <c r="F14" s="8" t="s">
        <v>26</v>
      </c>
      <c r="H14" s="8" t="s">
        <v>156</v>
      </c>
    </row>
    <row r="15" spans="3:8" x14ac:dyDescent="0.3">
      <c r="F15" s="8" t="s">
        <v>27</v>
      </c>
      <c r="H15" s="8" t="s">
        <v>157</v>
      </c>
    </row>
    <row r="16" spans="3:8" x14ac:dyDescent="0.3">
      <c r="F16" s="8" t="s">
        <v>8</v>
      </c>
      <c r="H16" s="8" t="s">
        <v>66</v>
      </c>
    </row>
    <row r="17" spans="3:8" x14ac:dyDescent="0.3">
      <c r="F17" s="8" t="s">
        <v>28</v>
      </c>
      <c r="H17" s="8" t="s">
        <v>63</v>
      </c>
    </row>
    <row r="18" spans="3:8" x14ac:dyDescent="0.3">
      <c r="F18" s="8" t="s">
        <v>29</v>
      </c>
      <c r="H18" s="8" t="s">
        <v>62</v>
      </c>
    </row>
    <row r="19" spans="3:8" x14ac:dyDescent="0.3">
      <c r="H19" s="8" t="s">
        <v>158</v>
      </c>
    </row>
    <row r="20" spans="3:8" x14ac:dyDescent="0.3">
      <c r="H20" s="8" t="s">
        <v>159</v>
      </c>
    </row>
    <row r="21" spans="3:8" x14ac:dyDescent="0.3">
      <c r="H21" s="8" t="s">
        <v>302</v>
      </c>
    </row>
    <row r="22" spans="3:8" x14ac:dyDescent="0.3">
      <c r="H22" s="8" t="s">
        <v>701</v>
      </c>
    </row>
    <row r="23" spans="3:8" x14ac:dyDescent="0.3">
      <c r="H23" s="8" t="s">
        <v>303</v>
      </c>
    </row>
    <row r="24" spans="3:8" x14ac:dyDescent="0.3">
      <c r="C24" s="7" t="s">
        <v>37</v>
      </c>
      <c r="H24" s="8" t="s">
        <v>304</v>
      </c>
    </row>
    <row r="25" spans="3:8" x14ac:dyDescent="0.3">
      <c r="C25" s="10" t="s">
        <v>70</v>
      </c>
      <c r="H25" s="8" t="s">
        <v>160</v>
      </c>
    </row>
    <row r="26" spans="3:8" x14ac:dyDescent="0.3">
      <c r="C26" s="10" t="s">
        <v>71</v>
      </c>
      <c r="H26" s="8" t="s">
        <v>161</v>
      </c>
    </row>
    <row r="27" spans="3:8" x14ac:dyDescent="0.3">
      <c r="C27" s="10" t="s">
        <v>72</v>
      </c>
      <c r="H27" s="8" t="s">
        <v>162</v>
      </c>
    </row>
    <row r="28" spans="3:8" x14ac:dyDescent="0.3">
      <c r="C28" s="10" t="s">
        <v>73</v>
      </c>
      <c r="H28" s="8" t="s">
        <v>163</v>
      </c>
    </row>
    <row r="29" spans="3:8" x14ac:dyDescent="0.3">
      <c r="C29" s="10" t="s">
        <v>74</v>
      </c>
      <c r="H29" s="8" t="s">
        <v>148</v>
      </c>
    </row>
    <row r="30" spans="3:8" x14ac:dyDescent="0.3">
      <c r="C30" s="10" t="s">
        <v>75</v>
      </c>
      <c r="H30" s="8" t="s">
        <v>65</v>
      </c>
    </row>
    <row r="31" spans="3:8" x14ac:dyDescent="0.3">
      <c r="C31" s="10" t="s">
        <v>76</v>
      </c>
      <c r="H31" s="8" t="s">
        <v>164</v>
      </c>
    </row>
    <row r="32" spans="3:8" x14ac:dyDescent="0.3">
      <c r="C32" s="10" t="s">
        <v>77</v>
      </c>
      <c r="H32" s="8" t="s">
        <v>313</v>
      </c>
    </row>
    <row r="33" spans="3:16" x14ac:dyDescent="0.3">
      <c r="C33" s="10" t="s">
        <v>78</v>
      </c>
      <c r="H33" s="8" t="s">
        <v>64</v>
      </c>
    </row>
    <row r="34" spans="3:16" x14ac:dyDescent="0.3">
      <c r="C34" s="10" t="s">
        <v>108</v>
      </c>
      <c r="H34" s="8" t="s">
        <v>165</v>
      </c>
    </row>
    <row r="35" spans="3:16" x14ac:dyDescent="0.3">
      <c r="C35" s="10" t="s">
        <v>80</v>
      </c>
      <c r="H35" s="8" t="s">
        <v>691</v>
      </c>
    </row>
    <row r="36" spans="3:16" x14ac:dyDescent="0.3">
      <c r="C36" s="10" t="s">
        <v>81</v>
      </c>
      <c r="H36" s="8" t="s">
        <v>67</v>
      </c>
    </row>
    <row r="37" spans="3:16" x14ac:dyDescent="0.3">
      <c r="C37" s="10" t="s">
        <v>82</v>
      </c>
      <c r="H37" s="8" t="s">
        <v>68</v>
      </c>
    </row>
    <row r="38" spans="3:16" x14ac:dyDescent="0.3">
      <c r="C38" s="10" t="s">
        <v>83</v>
      </c>
      <c r="H38" s="8" t="s">
        <v>167</v>
      </c>
    </row>
    <row r="39" spans="3:16" x14ac:dyDescent="0.3">
      <c r="C39" s="10" t="s">
        <v>87</v>
      </c>
      <c r="H39" s="8" t="s">
        <v>169</v>
      </c>
    </row>
    <row r="40" spans="3:16" x14ac:dyDescent="0.3">
      <c r="C40" s="10" t="s">
        <v>88</v>
      </c>
      <c r="H40" s="8" t="s">
        <v>170</v>
      </c>
    </row>
    <row r="41" spans="3:16" x14ac:dyDescent="0.3">
      <c r="C41" s="10" t="s">
        <v>89</v>
      </c>
      <c r="H41" s="8" t="s">
        <v>69</v>
      </c>
    </row>
    <row r="42" spans="3:16" x14ac:dyDescent="0.3">
      <c r="C42" s="10" t="s">
        <v>90</v>
      </c>
      <c r="H42" s="8" t="s">
        <v>171</v>
      </c>
    </row>
    <row r="43" spans="3:16" x14ac:dyDescent="0.3">
      <c r="C43" s="10" t="s">
        <v>151</v>
      </c>
      <c r="H43" s="8" t="s">
        <v>305</v>
      </c>
    </row>
    <row r="44" spans="3:16" x14ac:dyDescent="0.3">
      <c r="C44" s="10" t="s">
        <v>109</v>
      </c>
      <c r="H44" s="8" t="s">
        <v>102</v>
      </c>
    </row>
    <row r="45" spans="3:16" x14ac:dyDescent="0.3">
      <c r="C45" s="10" t="s">
        <v>91</v>
      </c>
    </row>
    <row r="46" spans="3:16" x14ac:dyDescent="0.3">
      <c r="C46" s="10" t="s">
        <v>92</v>
      </c>
    </row>
    <row r="47" spans="3:16" x14ac:dyDescent="0.3">
      <c r="C47" s="10" t="s">
        <v>84</v>
      </c>
    </row>
    <row r="48" spans="3:16" x14ac:dyDescent="0.3">
      <c r="C48" s="10" t="s">
        <v>85</v>
      </c>
      <c r="P48" s="7" t="s">
        <v>18</v>
      </c>
    </row>
    <row r="49" spans="3:16" x14ac:dyDescent="0.3">
      <c r="C49" s="10" t="s">
        <v>93</v>
      </c>
      <c r="P49" s="90" t="s">
        <v>210</v>
      </c>
    </row>
    <row r="50" spans="3:16" x14ac:dyDescent="0.3">
      <c r="C50" s="10" t="s">
        <v>140</v>
      </c>
      <c r="P50" s="90" t="s">
        <v>211</v>
      </c>
    </row>
    <row r="51" spans="3:16" x14ac:dyDescent="0.3">
      <c r="C51" s="50" t="s">
        <v>172</v>
      </c>
      <c r="P51" s="90" t="s">
        <v>212</v>
      </c>
    </row>
    <row r="52" spans="3:16" x14ac:dyDescent="0.3">
      <c r="C52" s="10" t="s">
        <v>153</v>
      </c>
      <c r="P52" s="90" t="s">
        <v>35</v>
      </c>
    </row>
    <row r="53" spans="3:16" x14ac:dyDescent="0.3">
      <c r="C53" s="10" t="s">
        <v>86</v>
      </c>
      <c r="P53" s="90" t="s">
        <v>213</v>
      </c>
    </row>
    <row r="54" spans="3:16" x14ac:dyDescent="0.3">
      <c r="C54" s="10" t="s">
        <v>94</v>
      </c>
      <c r="P54" s="90" t="s">
        <v>214</v>
      </c>
    </row>
    <row r="55" spans="3:16" x14ac:dyDescent="0.3">
      <c r="C55" s="10" t="s">
        <v>95</v>
      </c>
      <c r="P55" s="90" t="s">
        <v>215</v>
      </c>
    </row>
    <row r="56" spans="3:16" x14ac:dyDescent="0.3">
      <c r="C56" s="10" t="s">
        <v>96</v>
      </c>
      <c r="P56" s="90" t="s">
        <v>216</v>
      </c>
    </row>
    <row r="57" spans="3:16" x14ac:dyDescent="0.3">
      <c r="C57" s="10" t="s">
        <v>97</v>
      </c>
      <c r="P57" s="90" t="s">
        <v>217</v>
      </c>
    </row>
    <row r="58" spans="3:16" x14ac:dyDescent="0.3">
      <c r="C58" s="10" t="s">
        <v>98</v>
      </c>
      <c r="P58" s="90" t="s">
        <v>218</v>
      </c>
    </row>
    <row r="59" spans="3:16" x14ac:dyDescent="0.3">
      <c r="C59" s="50" t="s">
        <v>99</v>
      </c>
      <c r="P59" s="90" t="s">
        <v>219</v>
      </c>
    </row>
    <row r="60" spans="3:16" x14ac:dyDescent="0.3">
      <c r="C60" s="50" t="s">
        <v>172</v>
      </c>
      <c r="P60" s="90" t="s">
        <v>31</v>
      </c>
    </row>
    <row r="61" spans="3:16" x14ac:dyDescent="0.3">
      <c r="C61" s="50" t="s">
        <v>84</v>
      </c>
      <c r="P61" s="90" t="s">
        <v>33</v>
      </c>
    </row>
    <row r="62" spans="3:16" x14ac:dyDescent="0.3">
      <c r="C62" s="59" t="s">
        <v>85</v>
      </c>
      <c r="P62" s="90" t="s">
        <v>220</v>
      </c>
    </row>
    <row r="63" spans="3:16" x14ac:dyDescent="0.3">
      <c r="C63" s="59" t="s">
        <v>173</v>
      </c>
      <c r="P63" s="90" t="s">
        <v>233</v>
      </c>
    </row>
    <row r="64" spans="3:16" x14ac:dyDescent="0.3">
      <c r="C64" s="59" t="s">
        <v>151</v>
      </c>
      <c r="P64" s="90" t="s">
        <v>32</v>
      </c>
    </row>
    <row r="65" spans="3:16" x14ac:dyDescent="0.3">
      <c r="C65" s="59" t="s">
        <v>108</v>
      </c>
      <c r="P65" s="90" t="s">
        <v>36</v>
      </c>
    </row>
    <row r="66" spans="3:16" x14ac:dyDescent="0.3">
      <c r="C66" s="10" t="s">
        <v>80</v>
      </c>
      <c r="P66" s="90" t="s">
        <v>282</v>
      </c>
    </row>
    <row r="67" spans="3:16" x14ac:dyDescent="0.3">
      <c r="C67" s="59" t="s">
        <v>174</v>
      </c>
      <c r="P67" s="90" t="s">
        <v>283</v>
      </c>
    </row>
    <row r="68" spans="3:16" x14ac:dyDescent="0.3">
      <c r="C68" s="50" t="s">
        <v>70</v>
      </c>
      <c r="P68" s="90" t="s">
        <v>221</v>
      </c>
    </row>
    <row r="69" spans="3:16" x14ac:dyDescent="0.3">
      <c r="C69" s="50" t="s">
        <v>175</v>
      </c>
      <c r="P69" s="90" t="s">
        <v>34</v>
      </c>
    </row>
    <row r="70" spans="3:16" x14ac:dyDescent="0.3">
      <c r="C70" s="50" t="s">
        <v>88</v>
      </c>
      <c r="P70" s="90" t="s">
        <v>528</v>
      </c>
    </row>
    <row r="71" spans="3:16" x14ac:dyDescent="0.3">
      <c r="C71" s="50"/>
      <c r="P71" s="90" t="s">
        <v>222</v>
      </c>
    </row>
    <row r="72" spans="3:16" x14ac:dyDescent="0.3">
      <c r="P72" s="90" t="s">
        <v>223</v>
      </c>
    </row>
    <row r="73" spans="3:16" x14ac:dyDescent="0.3">
      <c r="P73" s="90" t="s">
        <v>224</v>
      </c>
    </row>
    <row r="74" spans="3:16" x14ac:dyDescent="0.3">
      <c r="P74" s="90" t="s">
        <v>225</v>
      </c>
    </row>
    <row r="75" spans="3:16" x14ac:dyDescent="0.3">
      <c r="C75" s="50"/>
      <c r="P75" s="90" t="s">
        <v>284</v>
      </c>
    </row>
    <row r="76" spans="3:16" x14ac:dyDescent="0.3">
      <c r="C76" s="50"/>
      <c r="P76" s="90" t="s">
        <v>226</v>
      </c>
    </row>
    <row r="77" spans="3:16" x14ac:dyDescent="0.3">
      <c r="C77" s="50"/>
      <c r="P77" s="90" t="s">
        <v>227</v>
      </c>
    </row>
    <row r="78" spans="3:16" x14ac:dyDescent="0.3">
      <c r="C78" s="51" t="s">
        <v>110</v>
      </c>
      <c r="P78" s="90" t="s">
        <v>228</v>
      </c>
    </row>
    <row r="79" spans="3:16" x14ac:dyDescent="0.3">
      <c r="C79" s="60" t="s">
        <v>111</v>
      </c>
      <c r="P79" s="90" t="s">
        <v>229</v>
      </c>
    </row>
    <row r="80" spans="3:16" x14ac:dyDescent="0.3">
      <c r="C80" s="60" t="s">
        <v>112</v>
      </c>
      <c r="P80" s="90" t="s">
        <v>230</v>
      </c>
    </row>
    <row r="81" spans="3:16" x14ac:dyDescent="0.3">
      <c r="C81" s="60" t="s">
        <v>113</v>
      </c>
      <c r="P81" s="90" t="s">
        <v>231</v>
      </c>
    </row>
    <row r="82" spans="3:16" x14ac:dyDescent="0.3">
      <c r="C82" s="60" t="s">
        <v>133</v>
      </c>
      <c r="P82" s="90" t="s">
        <v>232</v>
      </c>
    </row>
    <row r="83" spans="3:16" x14ac:dyDescent="0.3">
      <c r="C83" s="60" t="s">
        <v>114</v>
      </c>
      <c r="P83" s="8" t="s">
        <v>324</v>
      </c>
    </row>
    <row r="84" spans="3:16" x14ac:dyDescent="0.3">
      <c r="C84" s="60" t="s">
        <v>143</v>
      </c>
    </row>
    <row r="85" spans="3:16" x14ac:dyDescent="0.3">
      <c r="C85" s="60" t="s">
        <v>115</v>
      </c>
    </row>
    <row r="86" spans="3:16" x14ac:dyDescent="0.3">
      <c r="C86" s="61" t="s">
        <v>116</v>
      </c>
    </row>
    <row r="87" spans="3:16" x14ac:dyDescent="0.3">
      <c r="C87" s="60" t="s">
        <v>117</v>
      </c>
    </row>
    <row r="88" spans="3:16" x14ac:dyDescent="0.3">
      <c r="C88" s="62" t="s">
        <v>144</v>
      </c>
    </row>
    <row r="89" spans="3:16" x14ac:dyDescent="0.3">
      <c r="C89" s="60" t="s">
        <v>118</v>
      </c>
    </row>
    <row r="90" spans="3:16" x14ac:dyDescent="0.3">
      <c r="C90" s="60" t="s">
        <v>119</v>
      </c>
    </row>
    <row r="91" spans="3:16" x14ac:dyDescent="0.3">
      <c r="C91" s="60" t="s">
        <v>120</v>
      </c>
    </row>
    <row r="92" spans="3:16" x14ac:dyDescent="0.3">
      <c r="C92" s="63" t="s">
        <v>121</v>
      </c>
    </row>
    <row r="93" spans="3:16" x14ac:dyDescent="0.3">
      <c r="C93" s="60" t="s">
        <v>145</v>
      </c>
    </row>
    <row r="94" spans="3:16" x14ac:dyDescent="0.3">
      <c r="C94" s="60" t="s">
        <v>122</v>
      </c>
    </row>
    <row r="95" spans="3:16" x14ac:dyDescent="0.3">
      <c r="C95" s="60" t="s">
        <v>142</v>
      </c>
    </row>
    <row r="96" spans="3:16" x14ac:dyDescent="0.3">
      <c r="C96" s="60" t="s">
        <v>134</v>
      </c>
    </row>
    <row r="97" spans="3:3" x14ac:dyDescent="0.3">
      <c r="C97" s="60" t="s">
        <v>123</v>
      </c>
    </row>
    <row r="98" spans="3:3" x14ac:dyDescent="0.3">
      <c r="C98" s="60" t="s">
        <v>135</v>
      </c>
    </row>
    <row r="99" spans="3:3" x14ac:dyDescent="0.3">
      <c r="C99" s="60" t="s">
        <v>124</v>
      </c>
    </row>
    <row r="100" spans="3:3" x14ac:dyDescent="0.3">
      <c r="C100" s="60" t="s">
        <v>125</v>
      </c>
    </row>
    <row r="101" spans="3:3" x14ac:dyDescent="0.3">
      <c r="C101" s="60" t="s">
        <v>136</v>
      </c>
    </row>
    <row r="102" spans="3:3" x14ac:dyDescent="0.3">
      <c r="C102" s="60" t="s">
        <v>126</v>
      </c>
    </row>
    <row r="103" spans="3:3" x14ac:dyDescent="0.3">
      <c r="C103" s="60" t="s">
        <v>127</v>
      </c>
    </row>
    <row r="104" spans="3:3" x14ac:dyDescent="0.3">
      <c r="C104" s="60" t="s">
        <v>147</v>
      </c>
    </row>
    <row r="105" spans="3:3" x14ac:dyDescent="0.3">
      <c r="C105" s="60" t="s">
        <v>128</v>
      </c>
    </row>
    <row r="106" spans="3:3" x14ac:dyDescent="0.3">
      <c r="C106" s="60" t="s">
        <v>152</v>
      </c>
    </row>
    <row r="107" spans="3:3" x14ac:dyDescent="0.3">
      <c r="C107" s="60" t="s">
        <v>129</v>
      </c>
    </row>
    <row r="108" spans="3:3" x14ac:dyDescent="0.3">
      <c r="C108" s="63" t="s">
        <v>130</v>
      </c>
    </row>
    <row r="109" spans="3:3" x14ac:dyDescent="0.3">
      <c r="C109" s="64" t="s">
        <v>131</v>
      </c>
    </row>
    <row r="110" spans="3:3" x14ac:dyDescent="0.3">
      <c r="C110" s="64" t="s">
        <v>141</v>
      </c>
    </row>
    <row r="111" spans="3:3" x14ac:dyDescent="0.3">
      <c r="C111" s="64" t="s">
        <v>146</v>
      </c>
    </row>
    <row r="112" spans="3:3" x14ac:dyDescent="0.3">
      <c r="C112" s="64" t="s">
        <v>176</v>
      </c>
    </row>
    <row r="113" spans="3:3" ht="20.45" customHeight="1" x14ac:dyDescent="0.3">
      <c r="C113" s="64" t="s">
        <v>136</v>
      </c>
    </row>
    <row r="114" spans="3:3" x14ac:dyDescent="0.3">
      <c r="C114" s="64" t="s">
        <v>126</v>
      </c>
    </row>
    <row r="115" spans="3:3" x14ac:dyDescent="0.3">
      <c r="C115" s="64" t="s">
        <v>112</v>
      </c>
    </row>
    <row r="116" spans="3:3" ht="20.45" customHeight="1" x14ac:dyDescent="0.3">
      <c r="C116" s="64" t="s">
        <v>135</v>
      </c>
    </row>
    <row r="117" spans="3:3" x14ac:dyDescent="0.3">
      <c r="C117" s="64" t="s">
        <v>177</v>
      </c>
    </row>
    <row r="118" spans="3:3" x14ac:dyDescent="0.3">
      <c r="C118" s="64" t="s">
        <v>119</v>
      </c>
    </row>
    <row r="119" spans="3:3" x14ac:dyDescent="0.3">
      <c r="C119" s="8" t="s">
        <v>178</v>
      </c>
    </row>
    <row r="120" spans="3:3" x14ac:dyDescent="0.3">
      <c r="C120" s="8" t="s">
        <v>111</v>
      </c>
    </row>
    <row r="121" spans="3:3" x14ac:dyDescent="0.3">
      <c r="C121" s="8" t="s">
        <v>179</v>
      </c>
    </row>
    <row r="122" spans="3:3" x14ac:dyDescent="0.3">
      <c r="C122" s="8" t="s">
        <v>142</v>
      </c>
    </row>
    <row r="125" spans="3:3" x14ac:dyDescent="0.3">
      <c r="C125" s="7" t="s">
        <v>815</v>
      </c>
    </row>
    <row r="126" spans="3:3" x14ac:dyDescent="0.3">
      <c r="C126" s="8" t="s">
        <v>180</v>
      </c>
    </row>
    <row r="127" spans="3:3" x14ac:dyDescent="0.3">
      <c r="C127" s="8" t="s">
        <v>181</v>
      </c>
    </row>
    <row r="128" spans="3:3" x14ac:dyDescent="0.3">
      <c r="C128" s="8" t="s">
        <v>182</v>
      </c>
    </row>
    <row r="129" spans="3:3" x14ac:dyDescent="0.3">
      <c r="C129" s="8" t="s">
        <v>183</v>
      </c>
    </row>
    <row r="130" spans="3:3" x14ac:dyDescent="0.3">
      <c r="C130" s="8" t="s">
        <v>184</v>
      </c>
    </row>
    <row r="131" spans="3:3" x14ac:dyDescent="0.3">
      <c r="C131" s="8" t="s">
        <v>185</v>
      </c>
    </row>
    <row r="132" spans="3:3" x14ac:dyDescent="0.3">
      <c r="C132" s="8" t="s">
        <v>186</v>
      </c>
    </row>
    <row r="133" spans="3:3" x14ac:dyDescent="0.3">
      <c r="C133" s="8" t="s">
        <v>187</v>
      </c>
    </row>
    <row r="134" spans="3:3" x14ac:dyDescent="0.3">
      <c r="C134" s="8" t="s">
        <v>188</v>
      </c>
    </row>
    <row r="135" spans="3:3" x14ac:dyDescent="0.3">
      <c r="C135" s="8" t="s">
        <v>189</v>
      </c>
    </row>
  </sheetData>
  <sheetProtection algorithmName="SHA-512" hashValue="Pbw9RaFYdTcBaKQkOAMRSxNnvQF2hViNb3CvMB/v86kNF/TGOue5shBb/WgUBmNbA1XNfB4Px8/Xq8vCE4222A==" saltValue="69crscdANufG6vovN7W+Ug==" spinCount="100000" sheet="1" objects="1" scenarios="1"/>
  <customSheetViews>
    <customSheetView guid="{63DD2675-F0C1-4D8F-B9BC-5622D0E3D1B1}" scale="50" topLeftCell="A7">
      <selection activeCell="P8" sqref="P8"/>
    </customSheetView>
  </customSheetViews>
  <pageMargins left="0.7" right="0.7" top="0.75" bottom="0.75" header="0.3" footer="0.3"/>
  <pageSetup paperSize="9" scale="25" orientation="portrait" r:id="rId1"/>
  <headerFooter>
    <oddHeader>&amp;L&amp;"-,Gras"&amp;72Référentiel</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pageSetUpPr fitToPage="1"/>
  </sheetPr>
  <dimension ref="B5:P29"/>
  <sheetViews>
    <sheetView zoomScale="30" zoomScaleNormal="30" zoomScalePageLayoutView="80" workbookViewId="0">
      <selection activeCell="P8" sqref="P8"/>
    </sheetView>
  </sheetViews>
  <sheetFormatPr baseColWidth="10" defaultColWidth="11.42578125" defaultRowHeight="23.25" x14ac:dyDescent="0.35"/>
  <cols>
    <col min="1" max="1" width="11.42578125" style="11"/>
    <col min="2" max="2" width="31.85546875" style="11" customWidth="1"/>
    <col min="3" max="3" width="105" style="11" customWidth="1"/>
    <col min="4" max="5" width="11.42578125" style="11"/>
    <col min="6" max="6" width="20.42578125" style="11" customWidth="1"/>
    <col min="7" max="7" width="17.42578125" style="11" customWidth="1"/>
    <col min="8" max="8" width="27.85546875" style="11" customWidth="1"/>
    <col min="9" max="9" width="22.7109375" style="11" customWidth="1"/>
    <col min="10" max="10" width="18.140625" style="11" customWidth="1"/>
    <col min="11" max="13" width="11.42578125" style="11"/>
    <col min="14" max="14" width="7.85546875" style="11" customWidth="1"/>
    <col min="15" max="15" width="41" style="11" customWidth="1"/>
    <col min="16" max="16" width="69" style="11" customWidth="1"/>
    <col min="17" max="16384" width="11.42578125" style="11"/>
  </cols>
  <sheetData>
    <row r="5" spans="2:16" ht="12" customHeight="1" thickBot="1" x14ac:dyDescent="0.4"/>
    <row r="6" spans="2:16" ht="34.5" customHeight="1" thickBot="1" x14ac:dyDescent="0.4">
      <c r="B6" s="465" t="s">
        <v>150</v>
      </c>
      <c r="C6" s="466"/>
      <c r="O6" s="465" t="s">
        <v>776</v>
      </c>
      <c r="P6" s="466"/>
    </row>
    <row r="7" spans="2:16" ht="101.25" customHeight="1" x14ac:dyDescent="0.35">
      <c r="B7" s="12" t="s">
        <v>6</v>
      </c>
      <c r="C7" s="13" t="s">
        <v>45</v>
      </c>
      <c r="O7" s="14" t="s">
        <v>51</v>
      </c>
      <c r="P7" s="15" t="s">
        <v>138</v>
      </c>
    </row>
    <row r="8" spans="2:16" ht="77.25" customHeight="1" x14ac:dyDescent="0.35">
      <c r="B8" s="16" t="s">
        <v>4</v>
      </c>
      <c r="C8" s="17" t="s">
        <v>43</v>
      </c>
      <c r="O8" s="18" t="s">
        <v>52</v>
      </c>
      <c r="P8" s="15" t="s">
        <v>137</v>
      </c>
    </row>
    <row r="9" spans="2:16" ht="125.25" customHeight="1" thickBot="1" x14ac:dyDescent="0.4">
      <c r="B9" s="16" t="s">
        <v>2</v>
      </c>
      <c r="C9" s="17" t="s">
        <v>44</v>
      </c>
      <c r="O9" s="19" t="s">
        <v>53</v>
      </c>
      <c r="P9" s="20" t="s">
        <v>139</v>
      </c>
    </row>
    <row r="10" spans="2:16" ht="54.75" customHeight="1" thickBot="1" x14ac:dyDescent="0.4">
      <c r="B10" s="21" t="s">
        <v>0</v>
      </c>
      <c r="C10" s="22" t="s">
        <v>50</v>
      </c>
    </row>
    <row r="11" spans="2:16" ht="24" thickBot="1" x14ac:dyDescent="0.4"/>
    <row r="12" spans="2:16" ht="41.25" customHeight="1" thickBot="1" x14ac:dyDescent="0.4">
      <c r="O12" s="465" t="s">
        <v>775</v>
      </c>
      <c r="P12" s="466"/>
    </row>
    <row r="13" spans="2:16" ht="41.25" customHeight="1" x14ac:dyDescent="0.35">
      <c r="O13" s="23">
        <v>0</v>
      </c>
      <c r="P13" s="15" t="s">
        <v>55</v>
      </c>
    </row>
    <row r="14" spans="2:16" ht="79.5" customHeight="1" thickBot="1" x14ac:dyDescent="0.4">
      <c r="O14" s="14">
        <v>-1</v>
      </c>
      <c r="P14" s="20" t="s">
        <v>56</v>
      </c>
    </row>
    <row r="15" spans="2:16" ht="42" customHeight="1" thickBot="1" x14ac:dyDescent="0.4">
      <c r="B15" s="465" t="s">
        <v>149</v>
      </c>
      <c r="C15" s="466"/>
      <c r="O15" s="14">
        <v>-2</v>
      </c>
      <c r="P15" s="24" t="s">
        <v>57</v>
      </c>
    </row>
    <row r="16" spans="2:16" ht="48" customHeight="1" thickBot="1" x14ac:dyDescent="0.4">
      <c r="B16" s="53" t="s">
        <v>7</v>
      </c>
      <c r="C16" s="54" t="s">
        <v>46</v>
      </c>
      <c r="O16" s="25">
        <v>-3</v>
      </c>
      <c r="P16" s="20" t="s">
        <v>58</v>
      </c>
    </row>
    <row r="17" spans="2:11" ht="32.25" customHeight="1" x14ac:dyDescent="0.35">
      <c r="B17" s="55" t="s">
        <v>5</v>
      </c>
      <c r="C17" s="56" t="s">
        <v>47</v>
      </c>
    </row>
    <row r="18" spans="2:11" ht="37.5" customHeight="1" x14ac:dyDescent="0.35">
      <c r="B18" s="55" t="s">
        <v>3</v>
      </c>
      <c r="C18" s="56" t="s">
        <v>48</v>
      </c>
    </row>
    <row r="19" spans="2:11" ht="37.5" customHeight="1" thickBot="1" x14ac:dyDescent="0.4">
      <c r="B19" s="57" t="s">
        <v>1</v>
      </c>
      <c r="C19" s="58" t="s">
        <v>49</v>
      </c>
    </row>
    <row r="21" spans="2:11" ht="24" thickBot="1" x14ac:dyDescent="0.4"/>
    <row r="22" spans="2:11" ht="44.25" customHeight="1" thickTop="1" thickBot="1" x14ac:dyDescent="0.4">
      <c r="C22" s="3"/>
      <c r="D22" s="4"/>
      <c r="E22" s="473" t="s">
        <v>54</v>
      </c>
      <c r="F22" s="473"/>
      <c r="G22" s="473"/>
      <c r="H22" s="473"/>
      <c r="I22" s="473"/>
      <c r="J22" s="474"/>
      <c r="K22" s="26"/>
    </row>
    <row r="23" spans="2:11" ht="61.5" customHeight="1" thickTop="1" x14ac:dyDescent="0.35">
      <c r="C23" s="27"/>
      <c r="D23" s="28"/>
      <c r="E23" s="467" t="s">
        <v>9</v>
      </c>
      <c r="F23" s="29" t="s">
        <v>0</v>
      </c>
      <c r="G23" s="30">
        <v>3</v>
      </c>
      <c r="H23" s="31">
        <v>3</v>
      </c>
      <c r="I23" s="32">
        <v>4</v>
      </c>
      <c r="J23" s="33">
        <v>4</v>
      </c>
      <c r="K23" s="34"/>
    </row>
    <row r="24" spans="2:11" ht="51" customHeight="1" x14ac:dyDescent="0.35">
      <c r="D24" s="28"/>
      <c r="E24" s="468"/>
      <c r="F24" s="35" t="s">
        <v>2</v>
      </c>
      <c r="G24" s="36">
        <v>2</v>
      </c>
      <c r="H24" s="37">
        <v>3</v>
      </c>
      <c r="I24" s="38">
        <v>4</v>
      </c>
      <c r="J24" s="39">
        <v>4</v>
      </c>
      <c r="K24" s="34"/>
    </row>
    <row r="25" spans="2:11" ht="50.25" customHeight="1" x14ac:dyDescent="0.35">
      <c r="D25" s="28"/>
      <c r="E25" s="468"/>
      <c r="F25" s="35" t="s">
        <v>4</v>
      </c>
      <c r="G25" s="36">
        <v>2</v>
      </c>
      <c r="H25" s="40">
        <v>2</v>
      </c>
      <c r="I25" s="37">
        <v>3</v>
      </c>
      <c r="J25" s="41">
        <v>3</v>
      </c>
      <c r="K25" s="34"/>
    </row>
    <row r="26" spans="2:11" ht="55.5" customHeight="1" thickBot="1" x14ac:dyDescent="0.4">
      <c r="D26" s="28"/>
      <c r="E26" s="469"/>
      <c r="F26" s="42" t="s">
        <v>6</v>
      </c>
      <c r="G26" s="43">
        <v>1</v>
      </c>
      <c r="H26" s="44">
        <v>2</v>
      </c>
      <c r="I26" s="44">
        <v>2</v>
      </c>
      <c r="J26" s="45">
        <v>3</v>
      </c>
      <c r="K26" s="34"/>
    </row>
    <row r="27" spans="2:11" ht="48" thickTop="1" thickBot="1" x14ac:dyDescent="0.4">
      <c r="C27" s="46"/>
      <c r="D27" s="34"/>
      <c r="E27" s="34"/>
      <c r="F27" s="46"/>
      <c r="G27" s="47" t="s">
        <v>7</v>
      </c>
      <c r="H27" s="48" t="s">
        <v>5</v>
      </c>
      <c r="I27" s="48" t="s">
        <v>3</v>
      </c>
      <c r="J27" s="49" t="s">
        <v>1</v>
      </c>
      <c r="K27" s="34"/>
    </row>
    <row r="28" spans="2:11" ht="39.75" customHeight="1" thickBot="1" x14ac:dyDescent="0.4">
      <c r="C28" s="34"/>
      <c r="D28" s="34"/>
      <c r="E28" s="34"/>
      <c r="F28" s="34"/>
      <c r="G28" s="470" t="s">
        <v>10</v>
      </c>
      <c r="H28" s="471"/>
      <c r="I28" s="471"/>
      <c r="J28" s="472"/>
      <c r="K28" s="34"/>
    </row>
    <row r="29" spans="2:11" ht="24" thickTop="1" x14ac:dyDescent="0.35">
      <c r="C29" s="26"/>
      <c r="D29" s="26"/>
      <c r="E29" s="26"/>
      <c r="F29" s="26"/>
      <c r="G29" s="26"/>
      <c r="H29" s="26"/>
      <c r="I29" s="26"/>
      <c r="J29" s="26"/>
      <c r="K29" s="26"/>
    </row>
  </sheetData>
  <sheetProtection algorithmName="SHA-512" hashValue="HxiEk8YxA4tt1/sGwt4syhGR838oMp7aJPoIjgwT+MCkbEmEQ2fKj3nLLCCNZvrKu9TshXcJvf7Hmkht6da3lg==" saltValue="9fm/nt9TuaSkbyFSJ4J1Vg==" spinCount="100000" sheet="1" objects="1" scenarios="1"/>
  <customSheetViews>
    <customSheetView guid="{63DD2675-F0C1-4D8F-B9BC-5622D0E3D1B1}" scale="30">
      <selection activeCell="P8" sqref="P8"/>
    </customSheetView>
  </customSheetViews>
  <mergeCells count="7">
    <mergeCell ref="O6:P6"/>
    <mergeCell ref="O12:P12"/>
    <mergeCell ref="E23:E26"/>
    <mergeCell ref="G28:J28"/>
    <mergeCell ref="B6:C6"/>
    <mergeCell ref="B15:C15"/>
    <mergeCell ref="E22:J22"/>
  </mergeCells>
  <pageMargins left="0.70866141732283472" right="0.70866141732283472" top="0.74803149606299213" bottom="0.74803149606299213" header="0.31496062992125984" footer="0.31496062992125984"/>
  <pageSetup paperSize="9" scale="35" orientation="landscape" r:id="rId1"/>
  <headerFooter>
    <oddHeader>&amp;C&amp;"-,Gras"&amp;48Nouvelle méthode de cotation</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17DBA6983D6B643A109AACC933E0F30" ma:contentTypeVersion="0" ma:contentTypeDescription="Crée un document." ma:contentTypeScope="" ma:versionID="491b333eb0ec04f66c4f230f4a818b8f">
  <xsd:schema xmlns:xsd="http://www.w3.org/2001/XMLSchema" xmlns:xs="http://www.w3.org/2001/XMLSchema" xmlns:p="http://schemas.microsoft.com/office/2006/metadata/properties" targetNamespace="http://schemas.microsoft.com/office/2006/metadata/properties" ma:root="true" ma:fieldsID="8dc2724ea5eeb8e9e423cfa8c225edd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B01803-237B-48EF-B9EB-E2AFEAFBC00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789302B-EF6A-43F8-BC11-5610227CF19E}">
  <ds:schemaRefs>
    <ds:schemaRef ds:uri="http://schemas.microsoft.com/sharepoint/v3/contenttype/forms"/>
  </ds:schemaRefs>
</ds:datastoreItem>
</file>

<file path=customXml/itemProps3.xml><?xml version="1.0" encoding="utf-8"?>
<ds:datastoreItem xmlns:ds="http://schemas.openxmlformats.org/officeDocument/2006/customXml" ds:itemID="{4180549B-5FB8-4849-BC13-25A7790BCE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9</vt:i4>
      </vt:variant>
      <vt:variant>
        <vt:lpstr>Plages nommées</vt:lpstr>
      </vt:variant>
      <vt:variant>
        <vt:i4>6</vt:i4>
      </vt:variant>
    </vt:vector>
  </HeadingPairs>
  <TitlesOfParts>
    <vt:vector size="15" baseType="lpstr">
      <vt:lpstr>Couverture</vt:lpstr>
      <vt:lpstr>Table des matières</vt:lpstr>
      <vt:lpstr>1. Présentation de la démarche</vt:lpstr>
      <vt:lpstr>2. Le référentiel</vt:lpstr>
      <vt:lpstr>3. Les cartographies</vt:lpstr>
      <vt:lpstr>4. Risques communs</vt:lpstr>
      <vt:lpstr>5. Risques spécifiques</vt:lpstr>
      <vt:lpstr>Formules</vt:lpstr>
      <vt:lpstr>Formules - méthode de cotation</vt:lpstr>
      <vt:lpstr>'4. Risques communs'!Impression_des_titres</vt:lpstr>
      <vt:lpstr>'5. Risques spécifiques'!Impression_des_titres</vt:lpstr>
      <vt:lpstr>Formules!OLE_LINK1</vt:lpstr>
      <vt:lpstr>'3. Les cartographies'!Zone_d_impression</vt:lpstr>
      <vt:lpstr>'4. Risques communs'!Zone_d_impression</vt:lpstr>
      <vt:lpstr>'5. Risques spécifiques'!Zone_d_impression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2024-06-10T12:16:13Z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0x010100C17DBA6983D6B643A109AACC933E0F30</vt:lpwstr>
  </property>
</Properties>
</file>